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gatullin\Desktop\"/>
    </mc:Choice>
  </mc:AlternateContent>
  <bookViews>
    <workbookView xWindow="0" yWindow="0" windowWidth="14385" windowHeight="10500" activeTab="3"/>
  </bookViews>
  <sheets>
    <sheet name="ПРЕДЛОЖЕНИЕ" sheetId="3" r:id="rId1"/>
    <sheet name="Инф-ия об организации" sheetId="4" r:id="rId2"/>
    <sheet name="Основные показатели" sheetId="10" r:id="rId3"/>
    <sheet name="цены тарифы " sheetId="9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liz2">[1]PROJECT!#REF!</definedName>
    <definedName name="AI_Version">[2]Опции!$B$5</definedName>
    <definedName name="bal_profit">[1]BALANCE!#REF!</definedName>
    <definedName name="buttion1">"CommandButton1"</definedName>
    <definedName name="CalcMethod">[2]Проект!$F$35</definedName>
    <definedName name="CUR_Foreign">[2]Проект!$B$12</definedName>
    <definedName name="CUR_I_Foreign">[2]Проект!$D$12</definedName>
    <definedName name="CUR_I_Main">[2]Проект!$D$11</definedName>
    <definedName name="CUR_I_Report">[2]Проект!$D$19</definedName>
    <definedName name="CUR_Main">[2]Проект!$B$11</definedName>
    <definedName name="CUR_Report">[2]Проект!$B$19</definedName>
    <definedName name="d">#REF!</definedName>
    <definedName name="ed_izm">'[3]декабрь ф2'!#REF!</definedName>
    <definedName name="eight">#REF!</definedName>
    <definedName name="end_chart">#N/A</definedName>
    <definedName name="end_chart_1">#N/A</definedName>
    <definedName name="end_chart_10">#N/A</definedName>
    <definedName name="end_chart_11">#N/A</definedName>
    <definedName name="end_chart_12">#N/A</definedName>
    <definedName name="end_chart_13">#N/A</definedName>
    <definedName name="end_chart_7">#N/A</definedName>
    <definedName name="end_chart_8">#N/A</definedName>
    <definedName name="end_chart_9">#N/A</definedName>
    <definedName name="end_tabl">#N/A</definedName>
    <definedName name="end_tabl_1">#N/A</definedName>
    <definedName name="end_tabl_10">#N/A</definedName>
    <definedName name="end_tabl_11">#N/A</definedName>
    <definedName name="end_tabl_12">#N/A</definedName>
    <definedName name="end_tabl_13">#N/A</definedName>
    <definedName name="end_tabl_7">#N/A</definedName>
    <definedName name="end_tabl_8">#N/A</definedName>
    <definedName name="end_tabl_9">#N/A</definedName>
    <definedName name="fff">#REF!</definedName>
    <definedName name="fff_1">#REF!</definedName>
    <definedName name="fff_10">#REF!</definedName>
    <definedName name="fff_12">#REF!</definedName>
    <definedName name="fff_13">#REF!</definedName>
    <definedName name="fff_7">#REF!</definedName>
    <definedName name="fff_8">#REF!</definedName>
    <definedName name="fff_9">#REF!</definedName>
    <definedName name="FIO_Head_Org">'[4]Краткие сведения по организации'!$D$36</definedName>
    <definedName name="five">#REF!</definedName>
    <definedName name="god">[5]Титульный!$F$9</definedName>
    <definedName name="infl">#REF!</definedName>
    <definedName name="IS_ESTATE">[2]Опции!$B$13</definedName>
    <definedName name="IS_SUMM">[2]Опции!$B$10</definedName>
    <definedName name="kind_of_activity">[6]TEHSHEET!$G$2:$G$3</definedName>
    <definedName name="LANGUAGE">[2]Проект!$D$17</definedName>
    <definedName name="logic">[6]TEHSHEET!$B$2:$B$3</definedName>
    <definedName name="mo">'[7]Краткие сведения по организации'!$D$28</definedName>
    <definedName name="MO_LIST">[8]TEHSHEET!$N$2:$N$3</definedName>
    <definedName name="MR_LIST">[6]REESTR_MO!$D$2:$D$46</definedName>
    <definedName name="NDS">[8]Титульный!$D$16</definedName>
    <definedName name="NWC_T_Cr_AdvK">[2]Проект!$B$876</definedName>
    <definedName name="NWC_T_Cr_AdvT">[2]Проект!$C$876</definedName>
    <definedName name="NWC_T_Cr_CrdK">[2]Проект!$B$877</definedName>
    <definedName name="NWC_T_Cr_CrdT">[2]Проект!$C$877</definedName>
    <definedName name="NWC_T_Db_AdvK">[2]Проект!$B$864</definedName>
    <definedName name="NWC_T_Db_AdvT">[2]Проект!$C$864</definedName>
    <definedName name="NWC_T_Db_CrdK">[2]Проект!$B$865</definedName>
    <definedName name="NWC_T_Db_CrdT">[2]Проект!$C$865</definedName>
    <definedName name="NWC_T_Mat">[2]Проект!$B$853</definedName>
    <definedName name="org">[5]Титульный!$F$11</definedName>
    <definedName name="PeriodTitle">[2]Проект!$F$33:$AT$33</definedName>
    <definedName name="Post_Head_Org">'[4]Краткие сведения по организации'!$D$37</definedName>
    <definedName name="prd">[9]Титульный!$D$15</definedName>
    <definedName name="Print_Area_10">#REF!</definedName>
    <definedName name="Print_Area_11">#REF!</definedName>
    <definedName name="Print_Area_14">#REF!</definedName>
    <definedName name="Print_Area_16">#REF!</definedName>
    <definedName name="Print_Area_17">#REF!</definedName>
    <definedName name="Print_Area_18">#REF!</definedName>
    <definedName name="Print_Area_19">#REF!</definedName>
    <definedName name="Print_Area_2">#REF!</definedName>
    <definedName name="Print_Area_20">#REF!</definedName>
    <definedName name="Print_Area_21">#REF!</definedName>
    <definedName name="Print_Area_3">#REF!</definedName>
    <definedName name="Print_Area_4">#REF!</definedName>
    <definedName name="Print_Area_5">#REF!</definedName>
    <definedName name="Print_Area_6">#REF!</definedName>
    <definedName name="Print_Area_7">#REF!</definedName>
    <definedName name="Print_Area_8">#REF!</definedName>
    <definedName name="Print_Area_9">#REF!</definedName>
    <definedName name="PRJ_Len">[2]Проект!$D$8</definedName>
    <definedName name="PRJ_Protected">[2]Проект!$D$18</definedName>
    <definedName name="PRJ_StartDate">[2]Проект!$D$7</definedName>
    <definedName name="PRJ_StartMon">[2]Проект!$F$26</definedName>
    <definedName name="PRJ_StartYear">[2]Проект!$F$25</definedName>
    <definedName name="PRJ_Step">[2]Проект!$D$10</definedName>
    <definedName name="PRJ_Step_SName">[2]Проект!$E$9</definedName>
    <definedName name="PRJ_StepType">[2]Проект!$D$9</definedName>
    <definedName name="ProfitTax">[2]Проект!$B$1048</definedName>
    <definedName name="ProfitTax_Period">[2]Проект!$B$1049</definedName>
    <definedName name="ps_geo">[6]Паспорт!$BC$2:$BC$5</definedName>
    <definedName name="ps_p">[6]Паспорт!$BB$2:$BB$6</definedName>
    <definedName name="ps_psr">[6]Паспорт!$AY$2:$AY$17</definedName>
    <definedName name="ps_sr">[6]Паспорт!$AX$2:$AX$12</definedName>
    <definedName name="ps_ssh">[6]Паспорт!$BA$2:$BA$4</definedName>
    <definedName name="ps_ti">[6]Паспорт!$AZ$2:$AZ$5</definedName>
    <definedName name="ps_tsh">[6]Паспорт!$BD$2:$BD$4</definedName>
    <definedName name="ps_z">[6]Паспорт!$BE$2:$BE$5</definedName>
    <definedName name="region_name">[5]Титульный!$F$7</definedName>
    <definedName name="regionException_flag">[5]TEHSHEET!$E$2</definedName>
    <definedName name="Rep">#REF!</definedName>
    <definedName name="SENS_Parameter">[2]Анализ!$E$9</definedName>
    <definedName name="ShowRealDates">[2]Проект!$D$20</definedName>
    <definedName name="sub_1027_15">'[10]1.20'!#REF!</definedName>
    <definedName name="torg">#REF!</definedName>
    <definedName name="VAT">[2]Проект!$B$993</definedName>
    <definedName name="VAT_Period">[2]Проект!$B$994</definedName>
    <definedName name="VAT_Repay">[2]Проект!$B$995</definedName>
    <definedName name="version">[6]Инструкция!$G$3</definedName>
    <definedName name="а">'[11]по актам (проверено)'!#REF!</definedName>
    <definedName name="арот">'[12]распред (2012)'!$D$22</definedName>
    <definedName name="арот_8">'[12]распред (2012зп)'!$D$22</definedName>
    <definedName name="б">'[11]по актам (проверено)'!#REF!</definedName>
    <definedName name="втор">'[12]распред (2012)'!$B$10</definedName>
    <definedName name="втор_8">'[12]распред (2012зп)'!$B$10</definedName>
    <definedName name="г4545">#REF!</definedName>
    <definedName name="год_12">#REF!</definedName>
    <definedName name="год_3">#REF!</definedName>
    <definedName name="год_7">'[12]распред (2012)'!#REF!</definedName>
    <definedName name="год_8">'[12]распред (2012зп)'!#REF!</definedName>
    <definedName name="ДатаПо">#REF!</definedName>
    <definedName name="ДатаС">#REF!</definedName>
    <definedName name="дд">#REF!</definedName>
    <definedName name="диагр">[13]Balance!$B$215</definedName>
    <definedName name="ё12">#REF!</definedName>
    <definedName name="_xlnm.Print_Titles" localSheetId="2">'Основные показатели'!$8:$10</definedName>
    <definedName name="зп">#REF!</definedName>
    <definedName name="зп_1">#REF!</definedName>
    <definedName name="зп_10">#REF!</definedName>
    <definedName name="зп_12">#REF!</definedName>
    <definedName name="зп_13">#REF!</definedName>
    <definedName name="зп_7">'[12]распред (2012)'!#REF!</definedName>
    <definedName name="зп_8">'[12]распред (2012зп)'!#REF!</definedName>
    <definedName name="зп_9">#REF!</definedName>
    <definedName name="итог">'[14]потери теплоносителя 2011'!$C$16</definedName>
    <definedName name="й1цйу">[15]Титульный!$D$15</definedName>
    <definedName name="к">'[11]по актам (проверено)'!#REF!</definedName>
    <definedName name="ко">'[11]по актам (проверено)'!#REF!</definedName>
    <definedName name="кон">'[11]по актам (проверено)'!#REF!</definedName>
    <definedName name="КонтрольКлюча">#REF!</definedName>
    <definedName name="лдо">'[12]распред (2012)'!$D$10</definedName>
    <definedName name="лдо_8">'[12]распред (2012зп)'!$D$10</definedName>
    <definedName name="лл">#REF!</definedName>
    <definedName name="лл_1">#REF!</definedName>
    <definedName name="лл_10">#REF!</definedName>
    <definedName name="лл_12">#REF!</definedName>
    <definedName name="лл_13">#REF!</definedName>
    <definedName name="лл_7">#REF!</definedName>
    <definedName name="лл_8">#REF!</definedName>
    <definedName name="лл_9">#REF!</definedName>
    <definedName name="ллл">'[12]прочие(тэ)'!#REF!</definedName>
    <definedName name="ллл_13">#REF!</definedName>
    <definedName name="ллл_8">'[16]прочие(тэ)'!#REF!</definedName>
    <definedName name="ллл_9">'[12]прочие (ээ)'!#REF!</definedName>
    <definedName name="лллл">#REF!</definedName>
    <definedName name="март">#N/A</definedName>
    <definedName name="март_1">#N/A</definedName>
    <definedName name="март_10">#N/A</definedName>
    <definedName name="март_11">#N/A</definedName>
    <definedName name="март_12">#N/A</definedName>
    <definedName name="март_13">#N/A</definedName>
    <definedName name="март_7">#N/A</definedName>
    <definedName name="март_8">#N/A</definedName>
    <definedName name="март_9">#N/A</definedName>
    <definedName name="н">'[11]по актам (проверено)'!#REF!</definedName>
    <definedName name="на">'[11]по актам (проверено)'!#REF!</definedName>
    <definedName name="нач">'[11]по актам (проверено)'!#REF!</definedName>
    <definedName name="о_7">'[12]распред (2012)'!$D$4</definedName>
    <definedName name="о_8">'[12]распред (2012зп)'!$D$4</definedName>
    <definedName name="овтапол">#N/A</definedName>
    <definedName name="овтапол_1">#N/A</definedName>
    <definedName name="овтапол_10">#N/A</definedName>
    <definedName name="овтапол_11">#N/A</definedName>
    <definedName name="овтапол_12">#N/A</definedName>
    <definedName name="овтапол_13">#N/A</definedName>
    <definedName name="овтапол_7">#N/A</definedName>
    <definedName name="овтапол_8">#N/A</definedName>
    <definedName name="овтапол_9">#N/A</definedName>
    <definedName name="одинадц_12">#REF!</definedName>
    <definedName name="одинадц_3">#REF!</definedName>
    <definedName name="одинадц_7">'[12]распред (2012)'!$B$4</definedName>
    <definedName name="одинадц_8">'[12]распред (2012зп)'!$B$4</definedName>
    <definedName name="оооо">'[12]прочие(тэ)'!#REF!</definedName>
    <definedName name="оооо_8">'[16]прочие(тэ)'!#REF!</definedName>
    <definedName name="оооо_9">'[12]прочие (ээ)'!#REF!</definedName>
    <definedName name="ооооо">#REF!</definedName>
    <definedName name="орвташлбь">#N/A</definedName>
    <definedName name="орвташлбь_1">#N/A</definedName>
    <definedName name="орвташлбь_10">#N/A</definedName>
    <definedName name="орвташлбь_11">#N/A</definedName>
    <definedName name="орвташлбь_12">#N/A</definedName>
    <definedName name="орвташлбь_13">#N/A</definedName>
    <definedName name="орвташлбь_7">#N/A</definedName>
    <definedName name="орвташлбь_8">#N/A</definedName>
    <definedName name="орвташлбь_9">#N/A</definedName>
    <definedName name="ох_7">'[12]распред (2012)'!#REF!</definedName>
    <definedName name="ох_8">'[12]распред (2012зп)'!#REF!</definedName>
    <definedName name="охритог_13">'[12]охр (прогноз14)'!$B$20</definedName>
    <definedName name="ПланСчетов">#REF!</definedName>
    <definedName name="пмо">#REF!</definedName>
    <definedName name="пмо_1">#REF!</definedName>
    <definedName name="пмо_10">#REF!</definedName>
    <definedName name="пмо_12">#REF!</definedName>
    <definedName name="пмо_13">#REF!</definedName>
    <definedName name="пмо_7">'[12]распред (2012)'!#REF!</definedName>
    <definedName name="пмо_8">'[12]распред (2012зп)'!#REF!</definedName>
    <definedName name="пмо_9">#REF!</definedName>
    <definedName name="пнрм">#N/A</definedName>
    <definedName name="пнрм_1">#N/A</definedName>
    <definedName name="пнрм_10">#N/A</definedName>
    <definedName name="пнрм_11">#N/A</definedName>
    <definedName name="пнрм_12">#N/A</definedName>
    <definedName name="пнрм_13">#N/A</definedName>
    <definedName name="пнрм_7">#N/A</definedName>
    <definedName name="пнрм_8">#N/A</definedName>
    <definedName name="пнрм_9">#N/A</definedName>
    <definedName name="по">'[11]по актам (проверено)'!#REF!</definedName>
    <definedName name="пп">#REF!</definedName>
    <definedName name="пп_1">#REF!</definedName>
    <definedName name="пп_10">#REF!</definedName>
    <definedName name="пп_12">#REF!</definedName>
    <definedName name="пп_13">#REF!</definedName>
    <definedName name="пп_7">#REF!</definedName>
    <definedName name="пп_8">#REF!</definedName>
    <definedName name="пп_9">#REF!</definedName>
    <definedName name="прейутв">#REF!</definedName>
    <definedName name="прпорпо">#REF!</definedName>
    <definedName name="Разделитель">#REF!</definedName>
    <definedName name="_xlnm.Recorder">#REF!</definedName>
    <definedName name="ро">#REF!</definedName>
    <definedName name="ро_1">#REF!</definedName>
    <definedName name="ро_10">#REF!</definedName>
    <definedName name="ро_12">#REF!</definedName>
    <definedName name="ро_13">#REF!</definedName>
    <definedName name="ро_7">#REF!</definedName>
    <definedName name="ро_8">#REF!</definedName>
    <definedName name="ро_9">#REF!</definedName>
    <definedName name="ррр">'[12]прочие(тэ)'!#REF!</definedName>
    <definedName name="ррр_8">'[16]прочие(тэ)'!#REF!</definedName>
    <definedName name="ррр_9">'[12]прочие (ээ)'!#REF!</definedName>
    <definedName name="ртлш">'[12]распред (2012)'!$D$16</definedName>
    <definedName name="ртлш_8">'[12]распред (2012зп)'!$D$16</definedName>
    <definedName name="трет">'[12]распред (2012)'!$B$16</definedName>
    <definedName name="трет_8">'[12]распред (2012зп)'!$B$16</definedName>
    <definedName name="ххх">'[12]прочие(тэ)'!#REF!</definedName>
    <definedName name="ххх_8">'[16]прочие(тэ)'!#REF!</definedName>
    <definedName name="ххх_9">'[12]прочие (ээ)'!#REF!</definedName>
    <definedName name="чет">'[12]распред (2012)'!$B$22</definedName>
    <definedName name="чет_8">'[12]распред (2012зп)'!$B$22</definedName>
    <definedName name="шг">#N/A</definedName>
    <definedName name="шг_1">#N/A</definedName>
    <definedName name="шг_10">#N/A</definedName>
    <definedName name="шг_11">#N/A</definedName>
    <definedName name="шг_12">#N/A</definedName>
    <definedName name="шг_13">#N/A</definedName>
    <definedName name="шг_7">#N/A</definedName>
    <definedName name="шг_8">#N/A</definedName>
    <definedName name="шг_9">#N/A</definedName>
  </definedNames>
  <calcPr calcId="162913"/>
</workbook>
</file>

<file path=xl/calcChain.xml><?xml version="1.0" encoding="utf-8"?>
<calcChain xmlns="http://schemas.openxmlformats.org/spreadsheetml/2006/main">
  <c r="H11" i="9" l="1"/>
  <c r="CX13" i="10" l="1"/>
  <c r="H12" i="9" l="1"/>
  <c r="H13" i="9" s="1"/>
  <c r="I12" i="9"/>
  <c r="I13" i="9" s="1"/>
  <c r="CX48" i="10"/>
  <c r="CX54" i="10"/>
  <c r="CX53" i="10"/>
  <c r="CX51" i="10"/>
  <c r="G11" i="9"/>
  <c r="F11" i="9"/>
  <c r="CX73" i="10"/>
  <c r="CB75" i="10" l="1"/>
  <c r="BF75" i="10" l="1"/>
  <c r="BF68" i="10" l="1"/>
  <c r="CB68" i="10" l="1"/>
  <c r="E13" i="9" l="1"/>
  <c r="E11" i="9"/>
  <c r="CX68" i="10"/>
  <c r="CX75" i="10"/>
  <c r="CB48" i="10"/>
  <c r="I11" i="9" l="1"/>
</calcChain>
</file>

<file path=xl/sharedStrings.xml><?xml version="1.0" encoding="utf-8"?>
<sst xmlns="http://schemas.openxmlformats.org/spreadsheetml/2006/main" count="213" uniqueCount="180">
  <si>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</si>
  <si>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</si>
  <si>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</si>
  <si>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</si>
  <si>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</si>
  <si>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</si>
  <si>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</si>
  <si>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</si>
  <si>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</si>
  <si>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</si>
  <si>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</si>
  <si>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</si>
  <si>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</si>
  <si>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</si>
  <si>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</si>
  <si>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</si>
  <si>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</si>
  <si>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</si>
  <si>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</si>
  <si>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</si>
  <si>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</si>
  <si>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</si>
  <si>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</si>
  <si>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</si>
  <si>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</si>
  <si>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</si>
  <si>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</si>
  <si>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</si>
  <si>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</si>
  <si>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</si>
  <si>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</si>
  <si>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</si>
  <si>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</si>
  <si>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</si>
  <si>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</si>
  <si>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</si>
  <si>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</si>
  <si>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</si>
  <si>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</si>
  <si>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</si>
  <si>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</si>
  <si>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</si>
  <si>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</si>
  <si>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</si>
  <si>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</si>
  <si>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</si>
  <si>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</si>
  <si>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</si>
  <si>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</si>
  <si>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</si>
  <si>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</si>
  <si>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</si>
  <si>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</si>
  <si>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</si>
  <si>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</si>
  <si>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</si>
  <si>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</si>
  <si>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</si>
  <si>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</si>
  <si>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</si>
  <si>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</si>
  <si>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</si>
  <si>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</si>
  <si>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</si>
  <si>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</si>
  <si>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</si>
  <si>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</si>
  <si>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</si>
  <si>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</si>
  <si>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</si>
  <si>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</si>
  <si>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</si>
  <si>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</si>
  <si>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</si>
  <si>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</si>
  <si>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</si>
  <si>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</si>
  <si>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</si>
  <si>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</si>
  <si>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</si>
  <si>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</si>
  <si>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</si>
  <si>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</si>
  <si>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</si>
  <si>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</si>
  <si>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</si>
  <si>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</si>
  <si>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</si>
  <si>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</si>
  <si>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</si>
  <si>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</si>
  <si>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</si>
  <si>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</si>
  <si>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</si>
  <si>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</si>
  <si>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</si>
  <si>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</si>
  <si>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</si>
  <si>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</si>
  <si>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</si>
  <si>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</si>
  <si>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</si>
  <si>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</si>
  <si>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</si>
  <si>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</si>
  <si>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</si>
  <si>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</si>
  <si>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</si>
  <si>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</si>
  <si>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</si>
  <si>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</si>
  <si>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</si>
  <si>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</si>
  <si>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</si>
  <si>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</si>
  <si>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</si>
  <si>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</si>
  <si>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</si>
  <si>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</si>
  <si>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</si>
  <si>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</si>
  <si>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</si>
  <si>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</si>
  <si>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</si>
  <si>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</si>
  <si>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</si>
  <si>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</si>
  <si>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</si>
  <si>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  <charset val="204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</si>
  <si>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</si>
  <si>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</si>
  <si>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</si>
  <si>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</si>
  <si>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</si>
  <si>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</si>
  <si>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</si>
  <si>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</si>
  <si>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</si>
  <si>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</si>
  <si>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</si>
  <si>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</si>
  <si>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</si>
  <si>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</si>
  <si>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</si>
  <si>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</si>
  <si>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</si>
  <si>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</si>
  <si>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</si>
  <si>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</si>
  <si>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</si>
  <si>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двухставочный тариф</t>
  </si>
  <si>
    <t>ставка на содержание сетей</t>
  </si>
  <si>
    <t>руб./МВт в мес.</t>
  </si>
  <si>
    <t>одноставочный тариф</t>
  </si>
  <si>
    <t>а также коммерческого оператора оптового рынка электрической энергии (мощности)</t>
  </si>
  <si>
    <t>ремонт основных фондов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</si>
  <si>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</si>
  <si>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</si>
  <si>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(в ред. от 17 сентября 2015 г.)</t>
  </si>
  <si>
    <t>не утверждена</t>
  </si>
  <si>
    <t>Расходы, связанные с производством и реализацией2, 4; подконтрольные расходы3 — всего</t>
  </si>
  <si>
    <t>руб./кВт·ч</t>
  </si>
  <si>
    <t>420095, г. Казань, ул. Восстания, 100</t>
  </si>
  <si>
    <t>165801001</t>
  </si>
  <si>
    <t>услуги по передаче электрической энергии (мощности)</t>
  </si>
  <si>
    <t>1-е полугодие</t>
  </si>
  <si>
    <t>2-е полугодие</t>
  </si>
  <si>
    <t>ставка на оплату технологического расхода (потерь)</t>
  </si>
  <si>
    <t>Евсеев Алексей Александрович</t>
  </si>
  <si>
    <t xml:space="preserve">Общество с ограниченной ответственностью «Смежная сетевая компания «Интеграция» </t>
  </si>
  <si>
    <t>ООО "Интеграция"</t>
  </si>
  <si>
    <t xml:space="preserve">1658191691
</t>
  </si>
  <si>
    <t>руб./мВт·ч</t>
  </si>
  <si>
    <t>2020</t>
  </si>
  <si>
    <t>singatullin@integration-kzn.ru</t>
  </si>
  <si>
    <t>212-53-00</t>
  </si>
  <si>
    <t>Единица измерения</t>
  </si>
  <si>
    <t>Показатели, 
утвержденные на базовый период*</t>
  </si>
  <si>
    <t>Фактические показатели за год, предшествующий базовому периоду</t>
  </si>
  <si>
    <t>Предложения на расчетный период регулирования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</si>
</sst>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"/>
    <numFmt numFmtId="165" formatCode="#,##0.00000"/>
    <numFmt numFmtId="166" formatCode="0.0"/>
    <numFmt numFmtId="167" formatCode="#,##0.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Arial Cyr"/>
      <charset val="204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0" fontId="13" fillId="0" borderId="0"/>
    <xf numFmtId="49" fontId="14" fillId="0" borderId="0" applyBorder="0">
      <alignment vertical="top"/>
    </xf>
    <xf numFmtId="0" fontId="1" fillId="0" borderId="0"/>
  </cellStyleXfs>
  <cellXfs count="9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/>
    <xf numFmtId="0" fontId="1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9" xfId="0" applyFont="1" applyBorder="1" applyAlignment="1">
      <alignment wrapText="1"/>
    </xf>
    <xf numFmtId="0" fontId="2" fillId="0" borderId="9" xfId="0" applyFont="1" applyBorder="1"/>
    <xf numFmtId="4" fontId="2" fillId="0" borderId="9" xfId="0" applyNumberFormat="1" applyFont="1" applyBorder="1"/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164" fontId="2" fillId="0" borderId="9" xfId="0" applyNumberFormat="1" applyFont="1" applyBorder="1"/>
    <xf numFmtId="165" fontId="2" fillId="0" borderId="9" xfId="0" applyNumberFormat="1" applyFont="1" applyBorder="1"/>
    <xf numFmtId="4" fontId="2" fillId="0" borderId="0" xfId="0" applyNumberFormat="1" applyFont="1"/>
    <xf numFmtId="166" fontId="2" fillId="0" borderId="0" xfId="0" applyNumberFormat="1" applyFont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right"/>
    </xf>
    <xf numFmtId="0" fontId="6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" vertical="top"/>
    </xf>
    <xf numFmtId="0" fontId="2" fillId="0" borderId="0" xfId="2" applyFont="1" applyFill="1" applyAlignment="1">
      <alignment horizontal="center" vertical="top"/>
    </xf>
    <xf numFmtId="0" fontId="2" fillId="0" borderId="0" xfId="2" applyFont="1" applyFill="1" applyAlignment="1">
      <alignment horizontal="center"/>
    </xf>
    <xf numFmtId="0" fontId="2" fillId="0" borderId="1" xfId="2" applyFont="1" applyBorder="1" applyAlignment="1">
      <alignment horizont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167" fontId="2" fillId="0" borderId="9" xfId="0" applyNumberFormat="1" applyFont="1" applyBorder="1"/>
    <xf numFmtId="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2" applyFont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0" fontId="2" fillId="0" borderId="0" xfId="2" applyFont="1" applyBorder="1" applyAlignment="1">
      <alignment horizontal="center" vertical="top"/>
    </xf>
    <xf numFmtId="0" fontId="2" fillId="0" borderId="0" xfId="2" applyFont="1" applyBorder="1" applyAlignment="1">
      <alignment horizontal="left" vertical="top"/>
    </xf>
    <xf numFmtId="3" fontId="2" fillId="0" borderId="0" xfId="2" applyNumberFormat="1" applyFont="1" applyBorder="1" applyAlignment="1">
      <alignment horizontal="right" vertical="top"/>
    </xf>
    <xf numFmtId="4" fontId="2" fillId="0" borderId="0" xfId="2" applyNumberFormat="1" applyFont="1" applyBorder="1" applyAlignment="1">
      <alignment horizontal="right" vertical="top"/>
    </xf>
    <xf numFmtId="0" fontId="2" fillId="0" borderId="3" xfId="2" applyFont="1" applyBorder="1" applyAlignment="1">
      <alignment horizontal="center" vertical="top"/>
    </xf>
    <xf numFmtId="0" fontId="2" fillId="0" borderId="3" xfId="2" applyFont="1" applyBorder="1" applyAlignment="1">
      <alignment horizontal="left" vertical="top"/>
    </xf>
    <xf numFmtId="0" fontId="2" fillId="0" borderId="3" xfId="2" applyFont="1" applyBorder="1" applyAlignment="1">
      <alignment horizontal="right" vertical="top"/>
    </xf>
    <xf numFmtId="0" fontId="2" fillId="0" borderId="0" xfId="2" applyFont="1" applyBorder="1" applyAlignment="1">
      <alignment horizontal="right" vertical="top"/>
    </xf>
    <xf numFmtId="0" fontId="2" fillId="0" borderId="0" xfId="2" applyFont="1" applyFill="1" applyBorder="1" applyAlignment="1">
      <alignment horizontal="center" vertical="top"/>
    </xf>
    <xf numFmtId="0" fontId="2" fillId="0" borderId="0" xfId="2" applyFont="1" applyFill="1" applyBorder="1" applyAlignment="1">
      <alignment horizontal="left" vertical="top"/>
    </xf>
    <xf numFmtId="0" fontId="2" fillId="0" borderId="0" xfId="2" applyFont="1" applyFill="1" applyBorder="1" applyAlignment="1">
      <alignment horizontal="right" vertical="top"/>
    </xf>
    <xf numFmtId="3" fontId="2" fillId="0" borderId="0" xfId="2" applyNumberFormat="1" applyFont="1" applyFill="1" applyBorder="1" applyAlignment="1">
      <alignment horizontal="right" vertical="top"/>
    </xf>
    <xf numFmtId="10" fontId="2" fillId="0" borderId="0" xfId="2" applyNumberFormat="1" applyFont="1" applyFill="1" applyBorder="1" applyAlignment="1">
      <alignment horizontal="right" vertical="top"/>
    </xf>
    <xf numFmtId="0" fontId="2" fillId="0" borderId="0" xfId="2" applyFont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4" fontId="2" fillId="0" borderId="0" xfId="2" applyNumberFormat="1" applyFont="1" applyFill="1" applyBorder="1" applyAlignment="1">
      <alignment horizontal="right" vertical="top"/>
    </xf>
    <xf numFmtId="2" fontId="2" fillId="0" borderId="0" xfId="2" applyNumberFormat="1" applyFont="1" applyFill="1" applyBorder="1" applyAlignment="1">
      <alignment horizontal="right" vertical="top"/>
    </xf>
    <xf numFmtId="1" fontId="2" fillId="0" borderId="0" xfId="2" applyNumberFormat="1" applyFont="1" applyFill="1" applyBorder="1" applyAlignment="1">
      <alignment horizontal="right" vertical="top"/>
    </xf>
    <xf numFmtId="0" fontId="2" fillId="0" borderId="0" xfId="2" applyFont="1" applyFill="1" applyBorder="1" applyAlignment="1">
      <alignment horizontal="center" vertical="center"/>
    </xf>
    <xf numFmtId="4" fontId="2" fillId="0" borderId="0" xfId="2" applyNumberFormat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2" fillId="0" borderId="0" xfId="2" applyFont="1" applyBorder="1" applyAlignment="1">
      <alignment horizontal="left" vertical="top" wrapText="1"/>
    </xf>
    <xf numFmtId="3" fontId="2" fillId="0" borderId="0" xfId="2" applyNumberFormat="1" applyFont="1" applyBorder="1" applyAlignment="1">
      <alignment horizontal="right" vertical="top" wrapText="1"/>
    </xf>
    <xf numFmtId="3" fontId="2" fillId="0" borderId="0" xfId="2" applyNumberFormat="1" applyFont="1" applyBorder="1" applyAlignment="1">
      <alignment horizontal="left" vertical="top"/>
    </xf>
    <xf numFmtId="0" fontId="9" fillId="0" borderId="0" xfId="2" applyFont="1" applyFill="1" applyBorder="1" applyAlignment="1">
      <alignment horizontal="left" vertical="top"/>
    </xf>
    <xf numFmtId="0" fontId="9" fillId="0" borderId="0" xfId="2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5">
    <cellStyle name="Гиперссылка" xfId="1" builtinId="8"/>
    <cellStyle name="Обычный" xfId="0" builtinId="0"/>
    <cellStyle name="Обычный 10" xfId="3"/>
    <cellStyle name="Обычный 3" xfId="4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3;&#1072;&#1090;&#1072;&#1083;&#1100;&#1103;\&#1060;&#1072;&#1090;&#1099;&#1093;&#1086;&#1074;\&#1053;&#1072;&#1090;&#1072;&#1083;&#1100;&#1103;\&#1055;&#1088;&#1086;&#1075;&#1088;&#1072;&#1084;&#1084;&#1085;&#1099;&#1077;%20&#1087;&#1088;&#1086;&#1076;&#1091;&#1082;&#1090;&#1099;\apr20ukrdemo.zip\APR20Udem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7;&#1072;&#1074;&#1080;&#1085;&#1086;&#1074;&#1086;/Predl_2016_Sav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7;&#1072;&#1074;&#1080;&#1085;&#1086;&#1074;&#1086;/&#1040;&#1081;&#1076;&#1072;&#1088;/Desktop/&#1042;&#1089;&#1077;%20&#1087;&#1086;%20&#1089;&#1072;&#1074;&#1080;&#1086;&#1085;&#1086;&#1074;&#1086;/&#1058;&#1072;&#1088;&#1080;&#1092;&#1085;&#1086;&#1077;%20&#1076;&#1077;&#1083;&#1086;%202013%20&#1076;&#1086;&#1084;/&#1058;&#1072;&#1088;&#1080;&#1092;&#1085;&#1086;&#1077;%20&#1076;&#1077;&#1083;&#1086;%20201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7;&#1072;&#1074;&#1080;&#1085;&#1086;&#1074;&#1086;/&#1056;&#1072;&#1089;&#1095;&#1077;&#1090;&#1099;%20&#1043;&#1091;&#1083;&#1100;&#1085;&#1072;&#1079;%2026,&#1060;&#1054;&#1058;,91.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3;&#1072;&#1090;&#1072;&#1083;&#1100;&#1103;\&#1055;&#1088;&#1077;&#1081;&#1089;&#1082;&#1091;&#1088;&#1072;&#1085;&#1090;&#1099;\&#1053;&#1072;&#1090;&#1072;&#1096;&#1072;\&#1055;&#1088;&#1086;&#1075;&#1088;&#1072;&#1084;&#1084;&#1099;%20&#1080;%20&#1080;&#1089;&#1089;&#1083;&#1077;&#1076;&#1086;&#1074;&#1072;&#1085;&#1080;&#1103;\fin_analis_dem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7;&#1072;&#1074;&#1080;&#1085;&#1086;&#1074;&#1086;/&#1052;&#1086;&#1080;%20&#1076;&#1086;&#1082;&#1091;&#1084;&#1077;&#1085;&#1090;&#1099;/&#1060;&#1072;&#1081;&#1079;&#1088;&#1072;&#1093;&#1084;&#1072;&#1085;&#1086;&#1074;&#1072;31%2001%202011/&#1056;&#1069;&#1050;/2012%20&#1075;&#1086;&#1076;/&#1087;&#1088;&#1086;&#1074;&#1077;&#1088;&#1082;&#1072;/&#1047;&#1072;&#1090;&#1088;&#1072;&#1090;&#1099;%20&#1092;&#1072;&#1082;&#1090;%202010%20&#1087;&#1083;&#1072;&#1085;%2020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s-himgrad\&#1054;&#1090;&#1076;&#1077;&#1083;&#1099;\&#1061;&#1080;&#1084;&#1075;&#1088;&#1072;&#1076;_&#1054;&#1054;&#1054;\&#1055;&#1069;&#1054;\&#1058;&#1040;&#1056;&#1048;&#1060;&#1067;\&#1058;&#1072;&#1088;&#1080;&#1092;&#1085;&#1072;&#1103;%20&#1082;&#1086;&#1084;&#1087;&#1072;&#1085;&#1080;&#1103;%202017\&#1058;&#1050;%20&#1048;&#1085;&#1090;&#1077;&#1075;&#1088;&#1072;&#1094;&#1080;&#1103;%202017%2025.07.2016\&#1055;&#1077;&#1088;&#1077;&#1076;&#1072;&#1095;&#1072;%20&#1089;&#1090;&#1086;&#1095;&#1085;&#1099;&#1093;%20&#1074;&#1086;&#1076;\&#1048;&#1090;&#1086;&#1075;%20&#1056;R.PROG.FIN.POTR.OKK.VO.2017.2.16%20&#1048;&#1085;&#1090;&#1077;&#1075;&#1088;&#1072;&#1094;&#1080;&#1103;%2026.07.2016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7;&#1072;&#1074;&#1080;&#1085;&#1086;&#1074;&#1086;/AppData/Local/Microsoft/Windows/Temporary%20Internet%20Files/Content.IE5/SYUY56X7/&#1058;&#1072;&#1088;&#1080;&#1092;&#1085;&#1086;&#1077;%20&#1076;&#1077;&#1083;&#1086;%202014%20&#1089;&#1090;&#1072;&#10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76;&#1077;&#1083;%20&#1080;&#1085;&#1074;&#1077;&#1089;&#1090;&#1080;&#1094;&#1080;&#1086;&#1085;&#1085;&#1086;&#1075;&#1086;%20&#1082;&#1088;&#1077;&#1076;&#1080;&#1090;&#1086;&#1074;&#1072;&#1085;&#1080;&#1103;\&#1087;&#1088;&#1086;&#1077;&#1082;&#1090;&#1099;\&#1058;&#1072;&#1089;&#1084;&#1072;_3-4\&#1052;&#1086;&#1076;&#1077;&#1083;&#1100;\&#1044;&#1051;&#1071;_&#1056;&#1048;&#1057;&#1050;&#1054;&#1042;_&#1076;&#1086;&#1082;&#1083;&#1072;&#1076;_12.2014\&#1058;&#1048;&#1058;_2111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3;&#1072;&#1090;&#1072;&#1083;&#1100;&#1103;\&#1055;&#1088;&#1077;&#1081;&#1089;&#1082;&#1091;&#1088;&#1072;&#1085;&#1090;&#1099;\TK%20SAVINOVO\&#1044;&#1086;&#1084;\&#1040;&#1085;&#1072;&#1083;&#1080;&#1079;%20&#1060;&#1061;&#1044;\TK%20SAVINOVO\&#1044;&#1086;&#1084;\&#1040;&#1085;&#1072;&#1083;&#1080;&#1079;%20&#1060;&#1061;&#1044;\&#1056;&#1072;&#1089;&#1096;&#1080;&#1092;&#1088;&#1086;&#1074;&#1082;&#1072;%20&#1072;&#1085;&#1072;&#1083;&#1080;&#1079;%20&#1076;&#1077;&#1082;&#1072;&#1073;&#1088;&#110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s-himgrad\&#1054;&#1090;&#1076;&#1077;&#1083;&#1099;\Documents%20and%20Settings\User\Local%20Settings\Temporary%20Internet%20Files\Content.Outlook\J54PSXFS\22.04%20&#1085;&#1072;2015&#1075;&#1055;&#1088;&#1086;&#1080;&#1079;&#1074;&#1086;&#1076;&#1089;&#1090;&#1074;&#1077;&#1085;&#1085;&#1072;&#1103;%20&#1087;&#1088;&#1086;&#1075;&#1088;&#1072;&#1084;&#1084;&#1072;%20&#1087;&#1086;%20&#1090;&#1077;&#1087;&#1083;&#1086;&#1089;&#1085;&#1072;&#1073;&#1078;&#1077;&#1085;&#1080;&#110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8;&#1069;&#1052;%202018\&#1080;&#1090;&#1086;&#1075;%20&#1058;&#1069;&#1052;%202018%203.04.2017\FORM3.1.2018(v1.0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8;&#1072;&#1088;&#1080;&#1092;&#1085;&#1072;&#1103;%20&#1082;&#1072;&#1084;&#1087;&#1072;&#1085;&#1080;&#1103;%202018/&#1055;&#1077;&#1088;&#1077;&#1076;&#1072;&#1095;&#1072;%20&#1090;&#1077;&#1087;&#1083;&#1072;/&#1055;&#1055;%20&#1057;&#1050;%20&#1048;&#1085;&#1090;&#1077;&#1075;&#1088;&#1072;&#1094;&#1080;&#1103;%20&#1085;&#1072;%20&#1087;&#1077;&#1088;&#1077;&#1076;&#1072;&#1095;&#1091;%20%202018-2020%20&#1085;&#1072;%20&#1086;&#1090;&#1087;&#1088;&#1072;&#1074;&#1082;&#1091;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18-int\g\Users\nikonorova\Desktop\&#1058;&#1072;&#1088;&#1080;&#1092;&#1085;&#1072;&#1103;%20&#1082;&#1086;&#1084;&#1087;&#1072;&#1085;&#1080;&#1103;%202017\&#1058;&#1050;%20&#1048;&#1085;&#1090;&#1077;&#1075;&#1088;&#1072;&#1094;&#1080;&#1103;%202017\&#1055;&#1077;&#1088;&#1077;&#1076;&#1072;&#1095;&#1072;%20&#1090;&#1077;&#1087;&#1083;&#1086;&#1074;&#1086;&#1081;%20&#1101;&#1085;&#1077;&#1088;&#1075;&#1080;&#1080;\&#1055;&#1055;%20&#1087;&#1077;&#1088;&#1077;&#1076;&#1072;&#1095;&#1072;%20&#1090;&#1077;&#1087;&#1083;&#1072;%20&#1048;&#1085;&#1090;&#1077;&#1075;&#1088;&#1072;&#1094;&#1080;&#1103;%202017%2004.08.2016%20&#1048;&#1090;&#1086;&#1075;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18-int\g\Users\singatullin\Desktop\&#1053;&#1086;&#1074;&#1072;&#1103;%20&#1087;&#1072;&#1087;&#1082;&#1072;\2016\CALC.TS.TRANS.PRD.2.16%20&#1055;&#1077;&#1088;&#1077;&#1076;&#1072;&#1095;&#1072;%20&#1090;&#1077;&#1087;&#1083;&#1072;%2001.01.16-30.06.16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8;&#1072;&#1088;&#1080;&#1092;&#1085;&#1072;&#1103;%20&#1082;&#1086;&#1084;&#1087;&#1072;&#1085;&#1080;&#1103;%202017/&#1058;&#1050;%20&#1048;&#1085;&#1090;&#1077;&#1075;&#1088;&#1072;&#1094;&#1080;&#1103;%202017/&#1055;&#1077;&#1088;&#1077;&#1076;&#1072;&#1095;&#1072;%20&#1089;&#1090;&#1086;&#1095;&#1085;&#1099;&#1093;%20&#1074;&#1086;&#1076;/&#1048;&#1090;&#1086;&#1075;%20&#1056;R.PROG.FIN.POTR.OKK.VO.2017.2.16%20&#1048;&#1085;&#1090;&#1077;&#1075;&#1088;&#1072;&#1094;&#1080;&#1103;%2010.08.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BALANCE"/>
      <sheetName val="PROGNOS"/>
      <sheetName val="PROJECT"/>
      <sheetName val="REPOR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ZR"/>
      <sheetName val="ZE"/>
      <sheetName val="REP"/>
      <sheetName val="PRN"/>
      <sheetName val="GOT"/>
      <sheetName val="GOC"/>
      <sheetName val="REED"/>
      <sheetName val="MD1"/>
      <sheetName val="MD2"/>
      <sheetName val="MD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 данных"/>
      <sheetName val="нвв"/>
      <sheetName val="3 (общая)"/>
      <sheetName val="3 (субабоненты)"/>
      <sheetName val="4 (физика общая)"/>
      <sheetName val="4 (тариф общая)"/>
      <sheetName val="4 (субабоненты)"/>
      <sheetName val="5 (тариф общая)"/>
      <sheetName val="5 (субабоненты)"/>
      <sheetName val="6 (общая)"/>
      <sheetName val="6 (субабоненты)"/>
      <sheetName val="1.15"/>
      <sheetName val="1.16"/>
      <sheetName val="1.17"/>
      <sheetName val="1.17.1."/>
      <sheetName val="1.18.2"/>
      <sheetName val="1.20"/>
      <sheetName val="1.20.3"/>
      <sheetName val="1.21.3"/>
      <sheetName val="1.24"/>
      <sheetName val="1.25"/>
      <sheetName val="1.27"/>
      <sheetName val="30 (тариф общая)"/>
      <sheetName val="2.1"/>
      <sheetName val="2.2"/>
      <sheetName val="затра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H18">
            <v>11.594652379998299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"/>
      <sheetName val="амортиз"/>
      <sheetName val="амортиз (в рэк)"/>
      <sheetName val="фот11"/>
      <sheetName val="распред (3)"/>
      <sheetName val="распред (2013)"/>
      <sheetName val="штатное расп.2013"/>
      <sheetName val="охр (прогноз13)"/>
      <sheetName val="охрфакт12 (проверка) (4)"/>
      <sheetName val="вода11"/>
      <sheetName val="вода13"/>
      <sheetName val="цтп ээ12 (3)"/>
      <sheetName val="потери тэ и тнфакт11"/>
      <sheetName val="по актам (проверено)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12"/>
      <sheetName val="охр2012"/>
      <sheetName val="охр1кв12"/>
      <sheetName val="охр2кв12"/>
      <sheetName val="охр3кв12"/>
      <sheetName val="охр4кв12"/>
      <sheetName val="распред (2012)"/>
      <sheetName val="распред (2012зп)"/>
      <sheetName val="прочие (ээ)"/>
      <sheetName val="прочие(тэ)"/>
      <sheetName val="штатное расп.2014"/>
      <sheetName val="распред (2014)"/>
      <sheetName val="охр (прогноз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B4">
            <v>1052796.4992</v>
          </cell>
          <cell r="D4">
            <v>2272176.372</v>
          </cell>
        </row>
        <row r="10">
          <cell r="B10">
            <v>863658.21870000008</v>
          </cell>
          <cell r="D10">
            <v>2183162.7889999999</v>
          </cell>
        </row>
        <row r="16">
          <cell r="B16">
            <v>640319.49</v>
          </cell>
          <cell r="D16">
            <v>1712890.6069999998</v>
          </cell>
        </row>
        <row r="22">
          <cell r="B22">
            <v>806125.33</v>
          </cell>
          <cell r="D22">
            <v>1834306.9890000001</v>
          </cell>
        </row>
      </sheetData>
      <sheetData sheetId="7">
        <row r="4">
          <cell r="B4">
            <v>1052796.4992</v>
          </cell>
          <cell r="D4">
            <v>1033619.44</v>
          </cell>
        </row>
        <row r="10">
          <cell r="B10">
            <v>863658.21870000008</v>
          </cell>
          <cell r="D10">
            <v>986054.23</v>
          </cell>
        </row>
        <row r="16">
          <cell r="B16">
            <v>640319.49</v>
          </cell>
          <cell r="D16">
            <v>806128.39</v>
          </cell>
        </row>
        <row r="22">
          <cell r="B22">
            <v>806125.33</v>
          </cell>
          <cell r="D22">
            <v>792959.63</v>
          </cell>
        </row>
      </sheetData>
      <sheetData sheetId="8"/>
      <sheetData sheetId="9"/>
      <sheetData sheetId="10" refreshError="1"/>
      <sheetData sheetId="11"/>
      <sheetData sheetId="12">
        <row r="20">
          <cell r="B20">
            <v>6486198.5199999996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I"/>
      <sheetName val="Readme"/>
      <sheetName val="Balance"/>
      <sheetName val="Balance_inf"/>
      <sheetName val="Structure_%"/>
      <sheetName val="Structure_abs"/>
      <sheetName val="Сoefficients"/>
      <sheetName val="FSFO"/>
      <sheetName val="623-r"/>
      <sheetName val="Debts"/>
      <sheetName val="Profitability"/>
      <sheetName val="Liquidity"/>
      <sheetName val="Assets"/>
      <sheetName val="Stocks"/>
      <sheetName val="buisness_activity"/>
      <sheetName val="Results"/>
      <sheetName val="Break-even"/>
      <sheetName val="Debt-Graf"/>
      <sheetName val="Kredit-Graf"/>
      <sheetName val="Kla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11"/>
      <sheetName val="затраты12 (2)"/>
      <sheetName val="затраты12"/>
      <sheetName val="потери тэ и тнфакт10 12"/>
      <sheetName val="потери теплоносителя 2011"/>
      <sheetName val="цтп ээ12 (3)"/>
      <sheetName val="цтп ээ12 (2)"/>
      <sheetName val="цтп ээ12"/>
      <sheetName val="зп2010 12"/>
      <sheetName val="распред"/>
      <sheetName val="Теп10"/>
      <sheetName val="амортиз"/>
      <sheetName val="охр12"/>
      <sheetName val="охрфакт12 (проверка)"/>
      <sheetName val="охрфакт12 (проверка) (2)"/>
      <sheetName val="охрфакт12"/>
      <sheetName val="охрплан12"/>
      <sheetName val="вода12"/>
      <sheetName val="налоги12"/>
      <sheetName val="охр (2)"/>
      <sheetName val="охр"/>
      <sheetName val="цтп"/>
      <sheetName val="цтп (2)"/>
      <sheetName val="Лист3"/>
      <sheetName val="Лист3 (3)"/>
      <sheetName val="Лист3 (2)"/>
      <sheetName val="охрфакт12 (проверка) (3)"/>
      <sheetName val="охрфакт12 (проверка) (4)"/>
      <sheetName val="охр (прогноз13)"/>
      <sheetName val="распред (201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_wb"/>
      <sheetName val="mod_Tit"/>
      <sheetName val="Инструкция"/>
      <sheetName val="Лог обновления"/>
      <sheetName val="Титульный"/>
      <sheetName val="Методика"/>
      <sheetName val="Титульный &quot;ПП&quot;"/>
      <sheetName val="список листов ПП"/>
      <sheetName val="1 ПО"/>
      <sheetName val="2 Баланс"/>
      <sheetName val="2.1 Справка к балансу"/>
      <sheetName val="3 Перечень абонентов"/>
      <sheetName val="4 План эффективности"/>
      <sheetName val="5 Отчет"/>
      <sheetName val="6 ПМ ОС"/>
      <sheetName val="7 ПМ сети"/>
      <sheetName val="8 ПМ КНС"/>
      <sheetName val="9 Расчет электроэнергии"/>
      <sheetName val="10 Целевые показатели"/>
      <sheetName val="11 Прием и передача стоков"/>
      <sheetName val="Титульный &quot;Расчет ФП ОКК&quot;"/>
      <sheetName val="список листов ФП ОКК"/>
      <sheetName val="1 Краткие сведения"/>
      <sheetName val="2 Калькуляция ВО ОТ"/>
      <sheetName val="2.1 Смета расходов"/>
      <sheetName val="2.2 Калькуляция ВО ДТ"/>
      <sheetName val="3 Реагенты"/>
      <sheetName val="4 Электроэнергия"/>
      <sheetName val="5 ФОТ"/>
      <sheetName val="5.1 Справка 1 по ФОТ"/>
      <sheetName val="5.2 Справка 2 по ФОТ"/>
      <sheetName val="6 Амортизация"/>
      <sheetName val="6.1 Справка по ОС"/>
      <sheetName val="6.2 Справка по амортизации"/>
      <sheetName val="7 Источники фин. кап.влож.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Сторонние услуги"/>
      <sheetName val="13 Прочие прямые расходы"/>
      <sheetName val="14 Налоги"/>
      <sheetName val="15 Общеэксп. расходы"/>
      <sheetName val="16 Распределение КР"/>
      <sheetName val="16.1 Распределение КР по циклам"/>
      <sheetName val="17 Индексы"/>
      <sheetName val="18.1 Расчет тарифа (затраты)"/>
      <sheetName val="18.2 Расчет тарифа (аналоги)"/>
      <sheetName val="18.3 Расчет тарифа (индексация)"/>
      <sheetName val="Комментарии"/>
      <sheetName val="Проверка"/>
      <sheetName val="TEHSHEET"/>
      <sheetName val="et_union"/>
      <sheetName val="AllSheetsInThisWorkbook"/>
      <sheetName val="modUpdTemplMain"/>
      <sheetName val="modfrmCheckUpdates"/>
      <sheetName val="modInfo"/>
      <sheetName val="modInstruction"/>
      <sheetName val="modServiceModule"/>
      <sheetName val="mod_Coms"/>
      <sheetName val="modCheck"/>
      <sheetName val="modCommandButton"/>
      <sheetName val="modfrmReestr"/>
      <sheetName val="modfrmDateChoose"/>
      <sheetName val="REESTR_MO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44"/>
      <sheetName val="mod_12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  <sheetName val="mod_33"/>
      <sheetName val="mod_34"/>
      <sheetName val="mod_35"/>
      <sheetName val="mod_36"/>
      <sheetName val="mod_37"/>
      <sheetName val="mod_38"/>
      <sheetName val="mod_39"/>
      <sheetName val="mod_40"/>
      <sheetName val="mod_41"/>
      <sheetName val="mod_42"/>
      <sheetName val="mod_43"/>
      <sheetName val="REESTR_FILTERED"/>
      <sheetName val="REESTR_ORG_VO"/>
      <sheetName val="КалькРасчет"/>
      <sheetName val="П3"/>
      <sheetName val="Ф3"/>
      <sheetName val="Ф4"/>
      <sheetName val="Ф6"/>
      <sheetName val="Ф7"/>
    </sheetNames>
    <sheetDataSet>
      <sheetData sheetId="0"/>
      <sheetData sheetId="1"/>
      <sheetData sheetId="2"/>
      <sheetData sheetId="3"/>
      <sheetData sheetId="4">
        <row r="15">
          <cell r="D15">
            <v>2017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 (ээ)"/>
      <sheetName val="прочие(тэ)"/>
      <sheetName val="материалы"/>
      <sheetName val="затраты"/>
      <sheetName val="цтп ээ12 (на самом деле)"/>
      <sheetName val="цтп ээ12 (не надо)"/>
      <sheetName val="распред (2012)"/>
      <sheetName val="распред (2012зп)"/>
      <sheetName val="охр (прогноз14)"/>
      <sheetName val="распред (2014)"/>
      <sheetName val="фот12"/>
      <sheetName val="штатное расп.2014"/>
      <sheetName val="объемы14"/>
      <sheetName val="объемы2012"/>
      <sheetName val="вода1214 (рэк)"/>
      <sheetName val="вода1214"/>
      <sheetName val="расчет 2012"/>
      <sheetName val="потери тэ и тнфакт12"/>
      <sheetName val="амортиз (в рэк)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1"/>
      <sheetName val="Проект"/>
      <sheetName val="Анализ"/>
      <sheetName val="Отчет"/>
      <sheetName val="Sales&amp;Costs"/>
      <sheetName val="Debt Service"/>
      <sheetName val="Profit"/>
      <sheetName val="Cash Flow"/>
      <sheetName val="Опции"/>
      <sheetName val="Язык"/>
      <sheetName val="расходы"/>
      <sheetName val="сметный_расчет"/>
      <sheetName val="ОС"/>
      <sheetName val="доходы"/>
    </sheetNames>
    <sheetDataSet>
      <sheetData sheetId="0" refreshError="1"/>
      <sheetData sheetId="1" refreshError="1">
        <row r="7">
          <cell r="D7">
            <v>41640</v>
          </cell>
        </row>
        <row r="8">
          <cell r="D8">
            <v>40</v>
          </cell>
        </row>
        <row r="9">
          <cell r="D9">
            <v>2</v>
          </cell>
          <cell r="E9" t="str">
            <v>кв.</v>
          </cell>
        </row>
        <row r="10">
          <cell r="D10">
            <v>90</v>
          </cell>
        </row>
        <row r="11">
          <cell r="B11" t="str">
            <v>тыс. руб.</v>
          </cell>
          <cell r="D11">
            <v>7</v>
          </cell>
        </row>
        <row r="12">
          <cell r="B12" t="str">
            <v>$</v>
          </cell>
          <cell r="D12">
            <v>1</v>
          </cell>
        </row>
        <row r="17">
          <cell r="D17">
            <v>0</v>
          </cell>
        </row>
        <row r="18">
          <cell r="D18" t="b">
            <v>0</v>
          </cell>
        </row>
        <row r="19">
          <cell r="B19" t="str">
            <v>тыс. руб.</v>
          </cell>
          <cell r="D19">
            <v>1</v>
          </cell>
        </row>
        <row r="20">
          <cell r="D20" t="b">
            <v>1</v>
          </cell>
        </row>
        <row r="25">
          <cell r="F25">
            <v>2014</v>
          </cell>
        </row>
        <row r="26">
          <cell r="F26">
            <v>1</v>
          </cell>
        </row>
        <row r="33">
          <cell r="F33" t="str">
            <v>"0"</v>
          </cell>
          <cell r="G33" t="str">
            <v>1 кв. 2014</v>
          </cell>
          <cell r="H33" t="str">
            <v>2 кв. 2014</v>
          </cell>
          <cell r="I33" t="str">
            <v>3 кв. 2014</v>
          </cell>
          <cell r="J33" t="str">
            <v>4 кв. 2014</v>
          </cell>
          <cell r="K33" t="str">
            <v>1 кв. 2015</v>
          </cell>
          <cell r="L33" t="str">
            <v>2 кв. 2015</v>
          </cell>
          <cell r="M33" t="str">
            <v>3 кв. 2015</v>
          </cell>
          <cell r="N33" t="str">
            <v>4 кв. 2015</v>
          </cell>
          <cell r="O33" t="str">
            <v>1 кв. 2016</v>
          </cell>
          <cell r="P33" t="str">
            <v>2 кв. 2016</v>
          </cell>
          <cell r="Q33" t="str">
            <v>3 кв. 2016</v>
          </cell>
          <cell r="R33" t="str">
            <v>4 кв. 2016</v>
          </cell>
          <cell r="S33" t="str">
            <v>1 кв. 2017</v>
          </cell>
          <cell r="T33" t="str">
            <v>2 кв. 2017</v>
          </cell>
          <cell r="U33" t="str">
            <v>3 кв. 2017</v>
          </cell>
          <cell r="V33" t="str">
            <v>4 кв. 2017</v>
          </cell>
          <cell r="W33" t="str">
            <v>1 кв. 2018</v>
          </cell>
          <cell r="X33" t="str">
            <v>2 кв. 2018</v>
          </cell>
          <cell r="Y33" t="str">
            <v>3 кв. 2018</v>
          </cell>
          <cell r="Z33" t="str">
            <v>4 кв. 2018</v>
          </cell>
          <cell r="AA33" t="str">
            <v>1 кв. 2019</v>
          </cell>
          <cell r="AB33" t="str">
            <v>2 кв. 2019</v>
          </cell>
          <cell r="AC33" t="str">
            <v>3 кв. 2019</v>
          </cell>
          <cell r="AD33" t="str">
            <v>4 кв. 2019</v>
          </cell>
          <cell r="AE33" t="str">
            <v>1 кв. 2020</v>
          </cell>
          <cell r="AF33" t="str">
            <v>2 кв. 2020</v>
          </cell>
          <cell r="AG33" t="str">
            <v>3 кв. 2020</v>
          </cell>
          <cell r="AH33" t="str">
            <v>4 кв. 2020</v>
          </cell>
          <cell r="AI33" t="str">
            <v>1 кв. 2021</v>
          </cell>
          <cell r="AJ33" t="str">
            <v>2 кв. 2021</v>
          </cell>
          <cell r="AK33" t="str">
            <v>3 кв. 2021</v>
          </cell>
          <cell r="AL33" t="str">
            <v>4 кв. 2021</v>
          </cell>
          <cell r="AM33" t="str">
            <v>1 кв. 2022</v>
          </cell>
          <cell r="AN33" t="str">
            <v>2 кв. 2022</v>
          </cell>
          <cell r="AO33" t="str">
            <v>3 кв. 2022</v>
          </cell>
          <cell r="AP33" t="str">
            <v>4 кв. 2022</v>
          </cell>
          <cell r="AQ33" t="str">
            <v>1 кв. 2023</v>
          </cell>
          <cell r="AR33" t="str">
            <v>2 кв. 2023</v>
          </cell>
          <cell r="AS33" t="str">
            <v>3 кв. 2023</v>
          </cell>
          <cell r="AT33" t="str">
            <v>4 кв. 2023</v>
          </cell>
        </row>
        <row r="35">
          <cell r="F35">
            <v>2</v>
          </cell>
        </row>
        <row r="853">
          <cell r="B853">
            <v>0</v>
          </cell>
        </row>
        <row r="876">
          <cell r="B876">
            <v>0</v>
          </cell>
          <cell r="C876">
            <v>30</v>
          </cell>
        </row>
        <row r="877">
          <cell r="B877">
            <v>0</v>
          </cell>
          <cell r="C877">
            <v>30</v>
          </cell>
        </row>
        <row r="993">
          <cell r="B993">
            <v>0.18</v>
          </cell>
        </row>
        <row r="994">
          <cell r="B994">
            <v>90</v>
          </cell>
        </row>
        <row r="995">
          <cell r="B995">
            <v>1</v>
          </cell>
        </row>
        <row r="1048">
          <cell r="B1048">
            <v>0.2</v>
          </cell>
        </row>
        <row r="1049">
          <cell r="B1049">
            <v>90</v>
          </cell>
        </row>
      </sheetData>
      <sheetData sheetId="2" refreshError="1">
        <row r="9">
          <cell r="E9">
            <v>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 t="str">
            <v>5.12</v>
          </cell>
        </row>
        <row r="10">
          <cell r="B10" t="b">
            <v>0</v>
          </cell>
        </row>
        <row r="13">
          <cell r="B13" t="b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кабрь ф2"/>
      <sheetName val="декабрь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Краткие сведения по организации"/>
      <sheetName val="Содержание"/>
      <sheetName val="Список листов"/>
      <sheetName val="Справочники"/>
      <sheetName val="Надежность"/>
      <sheetName val="План мероприятий"/>
      <sheetName val="Отчет об использовании средств"/>
      <sheetName val="Баланс тепл. энергии"/>
      <sheetName val="Структура пол. отпуска ТЭ"/>
      <sheetName val="Перечень абонентов"/>
      <sheetName val="Расчет покупной ТЭ"/>
      <sheetName val="Расчет эл. энергии"/>
      <sheetName val="Расчет водопотребления"/>
      <sheetName val="Расчет водоотведения"/>
      <sheetName val="Расчет численности и ФОТ"/>
      <sheetName val="Расчет расходов на опл.труда"/>
      <sheetName val="Расчет амортиз. отчисл."/>
      <sheetName val="Справка о сост. основ.фондов"/>
      <sheetName val="Расшифровка по налогам"/>
      <sheetName val="Пусконаладочные работы"/>
      <sheetName val="Общепроиз.расходы (прочие)"/>
      <sheetName val="Общехоз. расходы (прочие)"/>
      <sheetName val="Затраты на ремонт"/>
      <sheetName val="Справка (затраты на ремонт)"/>
      <sheetName val="Расчет балан. прибыли"/>
      <sheetName val="Смета расходов"/>
      <sheetName val="Калькуляция расходов"/>
      <sheetName val="Проверка"/>
      <sheetName val="et_union"/>
      <sheetName val="TEHSHEET"/>
      <sheetName val="modClassifierValidate"/>
      <sheetName val="REESTR_ORG"/>
      <sheetName val="REESTR_FILTERED"/>
      <sheetName val="REESTR_MO"/>
      <sheetName val="modCommandButton"/>
      <sheetName val="modDblClick"/>
      <sheetName val="modfrmDateChoose"/>
      <sheetName val="modfrmReestr"/>
      <sheetName val="modHyp"/>
      <sheetName val="modInfo"/>
      <sheetName val="modReestr"/>
      <sheetName val="modServiceModule"/>
      <sheetName val="modPROV"/>
      <sheetName val="modChange"/>
      <sheetName val="AllSheetsInThisWorkbook"/>
      <sheetName val="modButtonClick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6">
          <cell r="D36" t="str">
            <v>Сергеев Алексей Викторович</v>
          </cell>
        </row>
        <row r="37">
          <cell r="D37" t="str">
            <v>Директор ООО "Химград"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_hor"/>
      <sheetName val="modProv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modfrmDateChoose"/>
    </sheetNames>
    <sheetDataSet>
      <sheetData sheetId="0"/>
      <sheetData sheetId="1"/>
      <sheetData sheetId="2">
        <row r="7">
          <cell r="F7" t="str">
            <v>Республика Татарстан</v>
          </cell>
        </row>
        <row r="9">
          <cell r="F9">
            <v>2018</v>
          </cell>
        </row>
        <row r="11">
          <cell r="F11" t="str">
            <v>ООО "ТранзитЭнергоМонтаж"</v>
          </cell>
        </row>
      </sheetData>
      <sheetData sheetId="3"/>
      <sheetData sheetId="4"/>
      <sheetData sheetId="5"/>
      <sheetData sheetId="6">
        <row r="7">
          <cell r="G7">
            <v>0</v>
          </cell>
        </row>
      </sheetData>
      <sheetData sheetId="7"/>
      <sheetData sheetId="8"/>
      <sheetData sheetId="9"/>
      <sheetData sheetId="10">
        <row r="2">
          <cell r="E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Титульный"/>
      <sheetName val="Инструкция"/>
      <sheetName val="Краткие сведения по организации"/>
      <sheetName val="Содержание"/>
      <sheetName val="Список листов"/>
      <sheetName val="Т2 справ"/>
      <sheetName val="Т3 НиК"/>
      <sheetName val="Т4 План энерго"/>
      <sheetName val="Т5 факт энерго"/>
      <sheetName val="Т6 баланс ТЭ"/>
      <sheetName val="Т7 ПО"/>
      <sheetName val="Т8 ст-ть потерь"/>
      <sheetName val="Т9 вс"/>
      <sheetName val="T10 во"/>
      <sheetName val="Т11 ээ"/>
      <sheetName val="T12 ФОТ"/>
      <sheetName val="T13 аморт"/>
      <sheetName val="T14 аморт"/>
      <sheetName val="T15 налог"/>
      <sheetName val="T16 аренда"/>
      <sheetName val="T17 ОПР"/>
      <sheetName val="T18 ОХР"/>
      <sheetName val="T19 ремонт"/>
      <sheetName val="T20"/>
      <sheetName val="T21-ЭОТ"/>
      <sheetName val="T21-Долгосрочка"/>
      <sheetName val="Т22-Показатели"/>
      <sheetName val="Данные для показателей"/>
      <sheetName val="Т23-ГКРТТ"/>
      <sheetName val="тех.харки"/>
      <sheetName val="Эл.об-е"/>
      <sheetName val="перечень исп."/>
      <sheetName val="Т6 исправ"/>
      <sheetName val="et_union"/>
      <sheetName val="TEHSHEET"/>
      <sheetName val="modClassifierValidate"/>
      <sheetName val="REESTR_ORG"/>
      <sheetName val="REESTR_FILTERED"/>
      <sheetName val="REESTR_MO"/>
      <sheetName val="modCommandButton"/>
      <sheetName val="modDblClick"/>
      <sheetName val="modfrmDateChoose"/>
      <sheetName val="modfrmReestr"/>
      <sheetName val="modHyp"/>
      <sheetName val="modInfo"/>
      <sheetName val="modReestr"/>
      <sheetName val="modServiceModule"/>
      <sheetName val="modWindowClipboard"/>
      <sheetName val="modPROV"/>
      <sheetName val="modChange"/>
      <sheetName val="AllSheetsInThisWorkbook"/>
      <sheetName val="modButtonClick"/>
      <sheetName val="Проверка"/>
    </sheetNames>
    <sheetDataSet>
      <sheetData sheetId="0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 xml:space="preserve"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1"/>
      <sheetData sheetId="2">
        <row r="3">
          <cell r="G3" t="str">
            <v>Версия 1.1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B2" t="str">
            <v>да</v>
          </cell>
          <cell r="G2" t="str">
            <v>Передача+сбыт</v>
          </cell>
        </row>
        <row r="3">
          <cell r="B3" t="str">
            <v>нет</v>
          </cell>
          <cell r="G3" t="str">
            <v>Передача</v>
          </cell>
        </row>
      </sheetData>
      <sheetData sheetId="36"/>
      <sheetData sheetId="37"/>
      <sheetData sheetId="38"/>
      <sheetData sheetId="39">
        <row r="2">
          <cell r="D2" t="str">
            <v>Агрызский муниципальный район</v>
          </cell>
        </row>
        <row r="3">
          <cell r="D3" t="str">
            <v>Азнакаевский муниципальный район</v>
          </cell>
        </row>
        <row r="4">
          <cell r="D4" t="str">
            <v>Аксубаевский муниципальный район</v>
          </cell>
        </row>
        <row r="5">
          <cell r="D5" t="str">
            <v>Актанышский муниципальный район</v>
          </cell>
        </row>
        <row r="6">
          <cell r="D6" t="str">
            <v>Алексеевский муниципальный район</v>
          </cell>
        </row>
        <row r="7">
          <cell r="D7" t="str">
            <v>Алькеевский муниципальный район</v>
          </cell>
        </row>
        <row r="8">
          <cell r="D8" t="str">
            <v>Альметьевский муниципальный район</v>
          </cell>
        </row>
        <row r="9">
          <cell r="D9" t="str">
            <v>Апастовский муниципальный район</v>
          </cell>
        </row>
        <row r="10">
          <cell r="D10" t="str">
            <v>Арский муниципальный район</v>
          </cell>
        </row>
        <row r="11">
          <cell r="D11" t="str">
            <v>Атнинский муниципальный район</v>
          </cell>
        </row>
        <row r="12">
          <cell r="D12" t="str">
            <v>Бавлинский муниципальный район</v>
          </cell>
        </row>
        <row r="13">
          <cell r="D13" t="str">
            <v>Балтасинский муниципальный район</v>
          </cell>
        </row>
        <row r="14">
          <cell r="D14" t="str">
            <v>Бугульминский муниципальный район</v>
          </cell>
        </row>
        <row r="15">
          <cell r="D15" t="str">
            <v>Буинский муниципальный район</v>
          </cell>
        </row>
        <row r="16">
          <cell r="D16" t="str">
            <v>Верхнеуслонский муниципальный район</v>
          </cell>
        </row>
        <row r="17">
          <cell r="D17" t="str">
            <v>Высокогорский муниципальный район</v>
          </cell>
        </row>
        <row r="18">
          <cell r="D18" t="str">
            <v>Город Казань</v>
          </cell>
        </row>
        <row r="19">
          <cell r="D19" t="str">
            <v>Город Набережные Челны</v>
          </cell>
        </row>
        <row r="20">
          <cell r="D20" t="str">
            <v>Дрожжановский муниципальный район</v>
          </cell>
        </row>
        <row r="21">
          <cell r="D21" t="str">
            <v>Елабужский муниципальный район</v>
          </cell>
        </row>
        <row r="22">
          <cell r="D22" t="str">
            <v>Заинский муниципальный район</v>
          </cell>
        </row>
        <row r="23">
          <cell r="D23" t="str">
            <v>Зеленодольский муниципальный район</v>
          </cell>
        </row>
        <row r="24">
          <cell r="D24" t="str">
            <v>Кайбицкий муниципальный район</v>
          </cell>
        </row>
        <row r="25">
          <cell r="D25" t="str">
            <v>Камско-Устьинский муниципальный район</v>
          </cell>
        </row>
        <row r="26">
          <cell r="D26" t="str">
            <v>Кукморский муниципальный район</v>
          </cell>
        </row>
        <row r="27">
          <cell r="D27" t="str">
            <v>Лаишевский муниципальный район</v>
          </cell>
        </row>
        <row r="28">
          <cell r="D28" t="str">
            <v>Лениногорский муниципальный район</v>
          </cell>
        </row>
        <row r="29">
          <cell r="D29" t="str">
            <v>Мамадышский муниципальный район</v>
          </cell>
        </row>
        <row r="30">
          <cell r="D30" t="str">
            <v>Менделеевский муниципальный район</v>
          </cell>
        </row>
        <row r="31">
          <cell r="D31" t="str">
            <v>Мензелинский муниципальный район</v>
          </cell>
        </row>
        <row r="32">
          <cell r="D32" t="str">
            <v>Муслюмовский муниципальный район</v>
          </cell>
        </row>
        <row r="33">
          <cell r="D33" t="str">
            <v>Нижнекамский муниципальный район</v>
          </cell>
        </row>
        <row r="34">
          <cell r="D34" t="str">
            <v>Новошешминский муниципальный район</v>
          </cell>
        </row>
        <row r="35">
          <cell r="D35" t="str">
            <v>Нурлатский муниципальный район</v>
          </cell>
        </row>
        <row r="36">
          <cell r="D36" t="str">
            <v>Пестречинский муниципальный район</v>
          </cell>
        </row>
        <row r="37">
          <cell r="D37" t="str">
            <v>Рыбно-Слободский муниципальный район</v>
          </cell>
        </row>
        <row r="38">
          <cell r="D38" t="str">
            <v>Сабинский муниципальный район</v>
          </cell>
        </row>
        <row r="39">
          <cell r="D39" t="str">
            <v>Сармановский муниципальный район</v>
          </cell>
        </row>
        <row r="40">
          <cell r="D40" t="str">
            <v>Спасский муниципальный район</v>
          </cell>
        </row>
        <row r="41">
          <cell r="D41" t="str">
            <v>Тетюшский муниципальный район</v>
          </cell>
        </row>
        <row r="42">
          <cell r="D42" t="str">
            <v>Тукаевский муниципальный район</v>
          </cell>
        </row>
        <row r="43">
          <cell r="D43" t="str">
            <v>Тюлячинский муниципальный район</v>
          </cell>
        </row>
        <row r="44">
          <cell r="D44" t="str">
            <v>Черемшанский муниципальный район</v>
          </cell>
        </row>
        <row r="45">
          <cell r="D45" t="str">
            <v>Чистопольский муниципальный район</v>
          </cell>
        </row>
        <row r="46">
          <cell r="D46" t="str">
            <v>Ютазинский муниципальный район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Инструкция"/>
      <sheetName val="Титульный"/>
      <sheetName val="Краткие сведения по организации"/>
      <sheetName val="Содержание"/>
      <sheetName val="Список листов"/>
      <sheetName val="Т2"/>
      <sheetName val="Т3"/>
      <sheetName val="Т4"/>
      <sheetName val="Т5"/>
      <sheetName val="Т6"/>
      <sheetName val="Т7"/>
      <sheetName val="Т8"/>
      <sheetName val="Т9"/>
      <sheetName val="T10"/>
      <sheetName val="Т11"/>
      <sheetName val="T12"/>
      <sheetName val="T13"/>
      <sheetName val="T14"/>
      <sheetName val="T15"/>
      <sheetName val="T16"/>
      <sheetName val="T18"/>
      <sheetName val="T17"/>
      <sheetName val="T19"/>
      <sheetName val="T20"/>
      <sheetName val="T21-ЭОТ"/>
      <sheetName val="T21-Долгосрочка"/>
      <sheetName val="Т22-Показатели"/>
      <sheetName val="Данные для показателей"/>
      <sheetName val="Т23"/>
      <sheetName val="et_union"/>
      <sheetName val="TEHSHEET"/>
      <sheetName val="modClassifierValidate"/>
      <sheetName val="REESTR_ORG"/>
      <sheetName val="REESTR_FILTERED"/>
      <sheetName val="REESTR_MO"/>
      <sheetName val="modCommandButton"/>
      <sheetName val="modDblClick"/>
      <sheetName val="modfrmDateChoose"/>
      <sheetName val="modfrmReestr"/>
      <sheetName val="modHyp"/>
      <sheetName val="modInfo"/>
      <sheetName val="modReestr"/>
      <sheetName val="modServiceModule"/>
      <sheetName val="modWindowClipboard"/>
      <sheetName val="modPROV"/>
      <sheetName val="modChange"/>
      <sheetName val="AllSheetsInThisWorkbook"/>
      <sheetName val="modButtonClick"/>
      <sheetName val="Проверка"/>
      <sheetName val="Лист1"/>
    </sheetNames>
    <sheetDataSet>
      <sheetData sheetId="0"/>
      <sheetData sheetId="1"/>
      <sheetData sheetId="2"/>
      <sheetData sheetId="3">
        <row r="15">
          <cell r="D15" t="str">
            <v xml:space="preserve"> ООО "Интеграция"</v>
          </cell>
        </row>
        <row r="28">
          <cell r="D28" t="str">
            <v>Город Казань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Check"/>
      <sheetName val="Инструкция"/>
      <sheetName val="Обновление"/>
      <sheetName val="Лог обновления"/>
      <sheetName val="Титульный"/>
      <sheetName val="Список МО"/>
      <sheetName val="Периоды"/>
      <sheetName val="Калькуляция ТС-передача"/>
      <sheetName val="Электроэнергия"/>
      <sheetName val="Комментарии"/>
      <sheetName val="Проверка"/>
      <sheetName val="modUpdTemplMain"/>
      <sheetName val="modfrmCheckUpdates"/>
      <sheetName val="modInfo"/>
      <sheetName val="modfrmMonthYearChoose"/>
      <sheetName val="modfrmSetErr"/>
      <sheetName val="modServiceModule"/>
      <sheetName val="mod_04"/>
      <sheetName val="mod_03"/>
      <sheetName val="mod_mat"/>
      <sheetName val="mod_01"/>
      <sheetName val="mod_02"/>
      <sheetName val="AllSheetsInThisWorkbook"/>
      <sheetName val="et_union"/>
      <sheetName val="mod_wb"/>
      <sheetName val="et_union (2)"/>
      <sheetName val="mod_Coms"/>
      <sheetName val="TEHSHEET"/>
      <sheetName val="REESTR_MO"/>
      <sheetName val="modHyp"/>
      <sheetName val="modChange"/>
      <sheetName val="modCommandButton"/>
      <sheetName val="modReestr"/>
      <sheetName val="modfrmReestr"/>
      <sheetName val="modfrmDateChoose"/>
      <sheetName val="REESTR_FILTERED"/>
      <sheetName val="REESTR_ORG_WARM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6">
          <cell r="D16" t="str">
            <v>да</v>
          </cell>
        </row>
      </sheetData>
      <sheetData sheetId="5" refreshError="1"/>
      <sheetData sheetId="6" refreshError="1"/>
      <sheetData sheetId="7" refreshError="1"/>
      <sheetData sheetId="8">
        <row r="17">
          <cell r="H17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2">
          <cell r="N2" t="str">
            <v>Город Казань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_wb"/>
      <sheetName val="mod_Tit"/>
      <sheetName val="Инструкция"/>
      <sheetName val="Лог обновления"/>
      <sheetName val="Титульный"/>
      <sheetName val="Методика"/>
      <sheetName val="Титульный &quot;ПП&quot;"/>
      <sheetName val="список листов ПП"/>
      <sheetName val="1 ПО"/>
      <sheetName val="2 Баланс"/>
      <sheetName val="2.1 Справка к балансу"/>
      <sheetName val="3 Перечень абонентов"/>
      <sheetName val="4 План эффективности"/>
      <sheetName val="5 Отчет"/>
      <sheetName val="6 ПМ ОС"/>
      <sheetName val="7 ПМ сети"/>
      <sheetName val="8 ПМ КНС"/>
      <sheetName val="9 Расчет электроэнергии"/>
      <sheetName val="10 Целевые показатели"/>
      <sheetName val="11 Прием и передача стоков"/>
      <sheetName val="Титульный &quot;Расчет ФП ОКК&quot;"/>
      <sheetName val="список листов ФП ОКК"/>
      <sheetName val="1 Краткие сведения"/>
      <sheetName val="2 Калькуляция ВО ОТ"/>
      <sheetName val="2.1 Смета расходов"/>
      <sheetName val="2.2 Калькуляция ВО ДТ"/>
      <sheetName val="3 Реагенты"/>
      <sheetName val="4 Электроэнергия"/>
      <sheetName val="5 ФОТ"/>
      <sheetName val="5.1 Справка 1 по ФОТ"/>
      <sheetName val="5.2 Справка 2 по ФОТ"/>
      <sheetName val="6 Амортизация"/>
      <sheetName val="6.1 Справка по ОС"/>
      <sheetName val="6.2 Справка по амортизации"/>
      <sheetName val="7 Источники фин. кап.влож.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Сторонние услуги"/>
      <sheetName val="13 Прочие прямые расходы"/>
      <sheetName val="14 Налоги"/>
      <sheetName val="15 Общеэксп. расходы"/>
      <sheetName val="16 Распределение КР"/>
      <sheetName val="16.1 Распределение КР по циклам"/>
      <sheetName val="17 Индексы"/>
      <sheetName val="18.1 Расчет тарифа (затраты)"/>
      <sheetName val="18.2 Расчет тарифа (аналоги)"/>
      <sheetName val="18.3 Расчет тарифа (индексация)"/>
      <sheetName val="Комментарии"/>
      <sheetName val="Проверка"/>
      <sheetName val="TEHSHEET"/>
      <sheetName val="et_union"/>
      <sheetName val="AllSheetsInThisWorkbook"/>
      <sheetName val="modUpdTemplMain"/>
      <sheetName val="modfrmCheckUpdates"/>
      <sheetName val="modInfo"/>
      <sheetName val="modInstruction"/>
      <sheetName val="modServiceModule"/>
      <sheetName val="mod_Coms"/>
      <sheetName val="modCheck"/>
      <sheetName val="modCommandButton"/>
      <sheetName val="modfrmReestr"/>
      <sheetName val="modfrmDateChoose"/>
      <sheetName val="REESTR_MO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44"/>
      <sheetName val="mod_12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  <sheetName val="mod_33"/>
      <sheetName val="mod_34"/>
      <sheetName val="mod_35"/>
      <sheetName val="mod_36"/>
      <sheetName val="mod_37"/>
      <sheetName val="mod_38"/>
      <sheetName val="mod_39"/>
      <sheetName val="mod_40"/>
      <sheetName val="mod_41"/>
      <sheetName val="mod_42"/>
      <sheetName val="mod_43"/>
      <sheetName val="REESTR_FILTERED"/>
      <sheetName val="REESTR_ORG_VO"/>
      <sheetName val="КалькРасчет"/>
      <sheetName val="П3"/>
      <sheetName val="Ф3"/>
      <sheetName val="Ф4"/>
      <sheetName val="Ф6"/>
      <sheetName val="Ф7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5">
          <cell r="D15">
            <v>2017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ingatullin@integration-kzn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S18"/>
  <sheetViews>
    <sheetView workbookViewId="0">
      <selection activeCell="BK13" sqref="BK13:CB13"/>
    </sheetView>
  </sheetViews>
  <sheetFormatPr defaultColWidth="1.140625" defaultRowHeight="15.75" x14ac:dyDescent="0.25"/>
  <cols>
    <col min="1" max="16384" width="1.140625" style="1"/>
  </cols>
  <sheetData>
    <row r="1" spans="1:123" s="2" customFormat="1" ht="11.25" x14ac:dyDescent="0.2">
      <c r="DS1" s="3" t="s">
        <v>9</v>
      </c>
    </row>
    <row r="2" spans="1:123" s="2" customFormat="1" ht="11.25" x14ac:dyDescent="0.2">
      <c r="DS2" s="3" t="s">
        <v>0</v>
      </c>
    </row>
    <row r="3" spans="1:123" s="2" customFormat="1" ht="11.25" x14ac:dyDescent="0.2">
      <c r="DS3" s="3" t="s">
        <v>1</v>
      </c>
    </row>
    <row r="4" spans="1:123" s="2" customFormat="1" ht="11.25" x14ac:dyDescent="0.2">
      <c r="DS4" s="3" t="s">
        <v>2</v>
      </c>
    </row>
    <row r="5" spans="1:123" s="2" customFormat="1" ht="11.25" x14ac:dyDescent="0.2">
      <c r="DS5" s="3" t="s">
        <v>158</v>
      </c>
    </row>
    <row r="10" spans="1:123" s="4" customFormat="1" ht="18.75" x14ac:dyDescent="0.3">
      <c r="A10" s="43" t="s">
        <v>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</row>
    <row r="11" spans="1:123" s="4" customFormat="1" ht="18.75" x14ac:dyDescent="0.3">
      <c r="A11" s="43" t="s">
        <v>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</row>
    <row r="12" spans="1:123" s="4" customFormat="1" ht="18.75" x14ac:dyDescent="0.3">
      <c r="BI12" s="7" t="s">
        <v>5</v>
      </c>
      <c r="BK12" s="44" t="s">
        <v>173</v>
      </c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D12" s="5" t="s">
        <v>7</v>
      </c>
    </row>
    <row r="13" spans="1:123" s="6" customFormat="1" ht="10.5" x14ac:dyDescent="0.2">
      <c r="BK13" s="42" t="s">
        <v>6</v>
      </c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</row>
    <row r="16" spans="1:123" x14ac:dyDescent="0.25">
      <c r="S16" s="41" t="s">
        <v>169</v>
      </c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</row>
    <row r="17" spans="19:105" s="6" customFormat="1" ht="10.5" x14ac:dyDescent="0.2">
      <c r="S17" s="42" t="s">
        <v>8</v>
      </c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</row>
    <row r="18" spans="19:105" x14ac:dyDescent="0.25">
      <c r="S18" s="41" t="s">
        <v>170</v>
      </c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</row>
  </sheetData>
  <mergeCells count="7"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28"/>
  <sheetViews>
    <sheetView workbookViewId="0">
      <selection activeCell="EL24" sqref="EL24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9</v>
      </c>
      <c r="DT1" s="3"/>
    </row>
    <row r="2" spans="1:124" s="2" customFormat="1" ht="11.25" x14ac:dyDescent="0.2">
      <c r="DS2" s="3" t="s">
        <v>10</v>
      </c>
      <c r="DT2" s="3"/>
    </row>
    <row r="3" spans="1:124" s="2" customFormat="1" ht="11.25" x14ac:dyDescent="0.2">
      <c r="DS3" s="3" t="s">
        <v>11</v>
      </c>
      <c r="DT3" s="3"/>
    </row>
    <row r="6" spans="1:124" s="9" customFormat="1" ht="18.75" x14ac:dyDescent="0.3">
      <c r="A6" s="49" t="s">
        <v>12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</row>
    <row r="10" spans="1:124" x14ac:dyDescent="0.25">
      <c r="A10" s="10" t="s">
        <v>13</v>
      </c>
      <c r="U10" s="47" t="s">
        <v>169</v>
      </c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</row>
    <row r="12" spans="1:124" x14ac:dyDescent="0.25">
      <c r="A12" s="10" t="s">
        <v>14</v>
      </c>
      <c r="Z12" s="47" t="s">
        <v>170</v>
      </c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</row>
    <row r="14" spans="1:124" x14ac:dyDescent="0.25">
      <c r="A14" s="10" t="s">
        <v>15</v>
      </c>
      <c r="R14" s="47" t="s">
        <v>162</v>
      </c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</row>
    <row r="16" spans="1:124" x14ac:dyDescent="0.25">
      <c r="A16" s="10" t="s">
        <v>16</v>
      </c>
      <c r="R16" s="47" t="s">
        <v>162</v>
      </c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</row>
    <row r="18" spans="1:123" x14ac:dyDescent="0.25">
      <c r="A18" s="10" t="s">
        <v>17</v>
      </c>
      <c r="F18" s="45" t="s">
        <v>171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x14ac:dyDescent="0.25">
      <c r="A20" s="10" t="s">
        <v>18</v>
      </c>
      <c r="F20" s="46" t="s">
        <v>163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x14ac:dyDescent="0.25">
      <c r="A22" s="10" t="s">
        <v>19</v>
      </c>
      <c r="T22" s="47" t="s">
        <v>168</v>
      </c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</row>
    <row r="24" spans="1:123" x14ac:dyDescent="0.25">
      <c r="A24" s="10" t="s">
        <v>20</v>
      </c>
      <c r="X24" s="48" t="s">
        <v>174</v>
      </c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x14ac:dyDescent="0.25">
      <c r="A26" s="10" t="s">
        <v>21</v>
      </c>
      <c r="T26" s="46" t="s">
        <v>175</v>
      </c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x14ac:dyDescent="0.25">
      <c r="A28" s="10" t="s">
        <v>22</v>
      </c>
      <c r="F28" s="46" t="s">
        <v>175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phoneticPr fontId="10" type="noConversion"/>
  <hyperlinks>
    <hyperlink ref="X24" r:id="rId1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90"/>
  <sheetViews>
    <sheetView workbookViewId="0">
      <pane xSplit="41" ySplit="10" topLeftCell="AP11" activePane="bottomRight" state="frozen"/>
      <selection pane="topRight" activeCell="AP1" sqref="AP1"/>
      <selection pane="bottomLeft" activeCell="A11" sqref="A11"/>
      <selection pane="bottomRight" activeCell="CX14" sqref="CX14:DS14"/>
    </sheetView>
  </sheetViews>
  <sheetFormatPr defaultColWidth="1.140625" defaultRowHeight="15.75" x14ac:dyDescent="0.25"/>
  <cols>
    <col min="1" max="101" width="1.140625" style="28"/>
    <col min="102" max="102" width="1.140625" style="28" customWidth="1"/>
    <col min="103" max="122" width="1.140625" style="28"/>
    <col min="123" max="123" width="1.140625" style="28" customWidth="1"/>
    <col min="124" max="16384" width="1.140625" style="28"/>
  </cols>
  <sheetData>
    <row r="1" spans="1:124" s="25" customFormat="1" ht="11.25" x14ac:dyDescent="0.2">
      <c r="DS1" s="26" t="s">
        <v>23</v>
      </c>
      <c r="DT1" s="26"/>
    </row>
    <row r="2" spans="1:124" s="25" customFormat="1" ht="11.25" x14ac:dyDescent="0.2">
      <c r="DS2" s="26" t="s">
        <v>10</v>
      </c>
      <c r="DT2" s="26"/>
    </row>
    <row r="3" spans="1:124" s="25" customFormat="1" ht="11.25" x14ac:dyDescent="0.2">
      <c r="DS3" s="26" t="s">
        <v>11</v>
      </c>
      <c r="DT3" s="26"/>
    </row>
    <row r="5" spans="1:124" s="27" customFormat="1" ht="18.75" x14ac:dyDescent="0.3">
      <c r="A5" s="50" t="s">
        <v>24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</row>
    <row r="6" spans="1:124" ht="18.75" x14ac:dyDescent="0.3">
      <c r="A6" s="50" t="s">
        <v>154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</row>
    <row r="8" spans="1:124" x14ac:dyDescent="0.25">
      <c r="A8" s="51" t="s">
        <v>25</v>
      </c>
      <c r="B8" s="52"/>
      <c r="C8" s="52"/>
      <c r="D8" s="52"/>
      <c r="E8" s="52"/>
      <c r="F8" s="52"/>
      <c r="G8" s="52"/>
      <c r="H8" s="53"/>
      <c r="I8" s="51" t="s">
        <v>27</v>
      </c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3"/>
      <c r="AP8" s="51" t="s">
        <v>28</v>
      </c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3"/>
      <c r="BF8" s="51" t="s">
        <v>30</v>
      </c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3"/>
      <c r="CB8" s="51" t="s">
        <v>36</v>
      </c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3"/>
      <c r="CX8" s="51" t="s">
        <v>33</v>
      </c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3"/>
    </row>
    <row r="9" spans="1:124" x14ac:dyDescent="0.25">
      <c r="A9" s="57" t="s">
        <v>26</v>
      </c>
      <c r="B9" s="58"/>
      <c r="C9" s="58"/>
      <c r="D9" s="58"/>
      <c r="E9" s="58"/>
      <c r="F9" s="58"/>
      <c r="G9" s="58"/>
      <c r="H9" s="59"/>
      <c r="I9" s="57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9"/>
      <c r="AP9" s="57" t="s">
        <v>29</v>
      </c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9"/>
      <c r="BF9" s="57" t="s">
        <v>31</v>
      </c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9"/>
      <c r="CB9" s="57" t="s">
        <v>37</v>
      </c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9"/>
      <c r="CX9" s="57" t="s">
        <v>34</v>
      </c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9"/>
    </row>
    <row r="10" spans="1:124" ht="15.75" customHeight="1" x14ac:dyDescent="0.25">
      <c r="A10" s="54"/>
      <c r="B10" s="55"/>
      <c r="C10" s="55"/>
      <c r="D10" s="55"/>
      <c r="E10" s="55"/>
      <c r="F10" s="55"/>
      <c r="G10" s="55"/>
      <c r="H10" s="56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6"/>
      <c r="AP10" s="54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6"/>
      <c r="BF10" s="54" t="s">
        <v>32</v>
      </c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6"/>
      <c r="CB10" s="54" t="s">
        <v>128</v>
      </c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6"/>
      <c r="CX10" s="54" t="s">
        <v>35</v>
      </c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6"/>
    </row>
    <row r="11" spans="1:124" s="29" customFormat="1" x14ac:dyDescent="0.2">
      <c r="A11" s="64" t="s">
        <v>38</v>
      </c>
      <c r="B11" s="64"/>
      <c r="C11" s="64"/>
      <c r="D11" s="64"/>
      <c r="E11" s="64"/>
      <c r="F11" s="64"/>
      <c r="G11" s="64"/>
      <c r="H11" s="64"/>
      <c r="I11" s="65" t="s">
        <v>39</v>
      </c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</row>
    <row r="12" spans="1:124" s="29" customFormat="1" x14ac:dyDescent="0.2">
      <c r="A12" s="60"/>
      <c r="B12" s="60"/>
      <c r="C12" s="60"/>
      <c r="D12" s="60"/>
      <c r="E12" s="60"/>
      <c r="F12" s="60"/>
      <c r="G12" s="60"/>
      <c r="H12" s="60"/>
      <c r="I12" s="61" t="s">
        <v>40</v>
      </c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</row>
    <row r="13" spans="1:124" s="29" customFormat="1" x14ac:dyDescent="0.2">
      <c r="A13" s="60" t="s">
        <v>45</v>
      </c>
      <c r="B13" s="60"/>
      <c r="C13" s="60"/>
      <c r="D13" s="60"/>
      <c r="E13" s="60"/>
      <c r="F13" s="60"/>
      <c r="G13" s="60"/>
      <c r="H13" s="60"/>
      <c r="I13" s="61" t="s">
        <v>41</v>
      </c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0" t="s">
        <v>46</v>
      </c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2">
        <v>81024</v>
      </c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3">
        <v>129682.61</v>
      </c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>
        <f>CX48</f>
        <v>137832.35310820001</v>
      </c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</row>
    <row r="14" spans="1:124" s="29" customFormat="1" x14ac:dyDescent="0.2">
      <c r="A14" s="60" t="s">
        <v>47</v>
      </c>
      <c r="B14" s="60"/>
      <c r="C14" s="60"/>
      <c r="D14" s="60"/>
      <c r="E14" s="60"/>
      <c r="F14" s="60"/>
      <c r="G14" s="60"/>
      <c r="H14" s="60"/>
      <c r="I14" s="61" t="s">
        <v>42</v>
      </c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0" t="s">
        <v>46</v>
      </c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</row>
    <row r="15" spans="1:124" s="30" customFormat="1" x14ac:dyDescent="0.2">
      <c r="A15" s="68" t="s">
        <v>48</v>
      </c>
      <c r="B15" s="68"/>
      <c r="C15" s="68"/>
      <c r="D15" s="68"/>
      <c r="E15" s="68"/>
      <c r="F15" s="68"/>
      <c r="G15" s="68"/>
      <c r="H15" s="68"/>
      <c r="I15" s="69" t="s">
        <v>43</v>
      </c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8" t="s">
        <v>46</v>
      </c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</row>
    <row r="16" spans="1:124" s="30" customFormat="1" x14ac:dyDescent="0.2">
      <c r="A16" s="68"/>
      <c r="B16" s="68"/>
      <c r="C16" s="68"/>
      <c r="D16" s="68"/>
      <c r="E16" s="68"/>
      <c r="F16" s="68"/>
      <c r="G16" s="68"/>
      <c r="H16" s="68"/>
      <c r="I16" s="69" t="s">
        <v>44</v>
      </c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</row>
    <row r="17" spans="1:123" s="30" customFormat="1" x14ac:dyDescent="0.2">
      <c r="A17" s="68" t="s">
        <v>49</v>
      </c>
      <c r="B17" s="68"/>
      <c r="C17" s="68"/>
      <c r="D17" s="68"/>
      <c r="E17" s="68"/>
      <c r="F17" s="68"/>
      <c r="G17" s="68"/>
      <c r="H17" s="68"/>
      <c r="I17" s="69" t="s">
        <v>50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8" t="s">
        <v>46</v>
      </c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</row>
    <row r="18" spans="1:123" s="30" customFormat="1" x14ac:dyDescent="0.2">
      <c r="A18" s="68" t="s">
        <v>51</v>
      </c>
      <c r="B18" s="68"/>
      <c r="C18" s="68"/>
      <c r="D18" s="68"/>
      <c r="E18" s="68"/>
      <c r="F18" s="68"/>
      <c r="G18" s="68"/>
      <c r="H18" s="68"/>
      <c r="I18" s="69" t="s">
        <v>52</v>
      </c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</row>
    <row r="19" spans="1:123" s="30" customFormat="1" x14ac:dyDescent="0.2">
      <c r="A19" s="68"/>
      <c r="B19" s="68"/>
      <c r="C19" s="68"/>
      <c r="D19" s="68"/>
      <c r="E19" s="68"/>
      <c r="F19" s="68"/>
      <c r="G19" s="68"/>
      <c r="H19" s="68"/>
      <c r="I19" s="69" t="s">
        <v>53</v>
      </c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</row>
    <row r="20" spans="1:123" s="30" customFormat="1" x14ac:dyDescent="0.2">
      <c r="A20" s="68" t="s">
        <v>54</v>
      </c>
      <c r="B20" s="68"/>
      <c r="C20" s="68"/>
      <c r="D20" s="68"/>
      <c r="E20" s="68"/>
      <c r="F20" s="68"/>
      <c r="G20" s="68"/>
      <c r="H20" s="68"/>
      <c r="I20" s="69" t="s">
        <v>55</v>
      </c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8" t="s">
        <v>60</v>
      </c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</row>
    <row r="21" spans="1:123" s="30" customFormat="1" x14ac:dyDescent="0.2">
      <c r="A21" s="68"/>
      <c r="B21" s="68"/>
      <c r="C21" s="68"/>
      <c r="D21" s="68"/>
      <c r="E21" s="68"/>
      <c r="F21" s="68"/>
      <c r="G21" s="68"/>
      <c r="H21" s="68"/>
      <c r="I21" s="69" t="s">
        <v>56</v>
      </c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</row>
    <row r="22" spans="1:123" s="30" customFormat="1" x14ac:dyDescent="0.2">
      <c r="A22" s="68"/>
      <c r="B22" s="68"/>
      <c r="C22" s="68"/>
      <c r="D22" s="68"/>
      <c r="E22" s="68"/>
      <c r="F22" s="68"/>
      <c r="G22" s="68"/>
      <c r="H22" s="68"/>
      <c r="I22" s="69" t="s">
        <v>57</v>
      </c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</row>
    <row r="23" spans="1:123" s="30" customFormat="1" x14ac:dyDescent="0.2">
      <c r="A23" s="68"/>
      <c r="B23" s="68"/>
      <c r="C23" s="68"/>
      <c r="D23" s="68"/>
      <c r="E23" s="68"/>
      <c r="F23" s="68"/>
      <c r="G23" s="68"/>
      <c r="H23" s="68"/>
      <c r="I23" s="69" t="s">
        <v>58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</row>
    <row r="24" spans="1:123" s="30" customFormat="1" x14ac:dyDescent="0.2">
      <c r="A24" s="68"/>
      <c r="B24" s="68"/>
      <c r="C24" s="68"/>
      <c r="D24" s="68"/>
      <c r="E24" s="68"/>
      <c r="F24" s="68"/>
      <c r="G24" s="68"/>
      <c r="H24" s="68"/>
      <c r="I24" s="69" t="s">
        <v>59</v>
      </c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</row>
    <row r="25" spans="1:123" s="29" customFormat="1" x14ac:dyDescent="0.2">
      <c r="A25" s="60" t="s">
        <v>61</v>
      </c>
      <c r="B25" s="60"/>
      <c r="C25" s="60"/>
      <c r="D25" s="60"/>
      <c r="E25" s="60"/>
      <c r="F25" s="60"/>
      <c r="G25" s="60"/>
      <c r="H25" s="60"/>
      <c r="I25" s="61" t="s">
        <v>62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</row>
    <row r="26" spans="1:123" s="29" customFormat="1" x14ac:dyDescent="0.2">
      <c r="A26" s="60"/>
      <c r="B26" s="60"/>
      <c r="C26" s="60"/>
      <c r="D26" s="60"/>
      <c r="E26" s="60"/>
      <c r="F26" s="60"/>
      <c r="G26" s="60"/>
      <c r="H26" s="60"/>
      <c r="I26" s="61" t="s">
        <v>40</v>
      </c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</row>
    <row r="27" spans="1:123" s="29" customFormat="1" x14ac:dyDescent="0.2">
      <c r="A27" s="60" t="s">
        <v>63</v>
      </c>
      <c r="B27" s="60"/>
      <c r="C27" s="60"/>
      <c r="D27" s="60"/>
      <c r="E27" s="60"/>
      <c r="F27" s="60"/>
      <c r="G27" s="60"/>
      <c r="H27" s="60"/>
      <c r="I27" s="61" t="s">
        <v>144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0" t="s">
        <v>65</v>
      </c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</row>
    <row r="28" spans="1:123" s="29" customFormat="1" ht="15.75" customHeight="1" x14ac:dyDescent="0.25">
      <c r="A28" s="60"/>
      <c r="B28" s="60"/>
      <c r="C28" s="60"/>
      <c r="D28" s="60"/>
      <c r="E28" s="60"/>
      <c r="F28" s="60"/>
      <c r="G28" s="60"/>
      <c r="H28" s="60"/>
      <c r="I28" s="73" t="s">
        <v>145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</row>
    <row r="29" spans="1:123" s="29" customFormat="1" x14ac:dyDescent="0.2">
      <c r="A29" s="60" t="s">
        <v>66</v>
      </c>
      <c r="B29" s="60"/>
      <c r="C29" s="60"/>
      <c r="D29" s="60"/>
      <c r="E29" s="60"/>
      <c r="F29" s="60"/>
      <c r="G29" s="60"/>
      <c r="H29" s="60"/>
      <c r="I29" s="61" t="s">
        <v>64</v>
      </c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0" t="s">
        <v>86</v>
      </c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</row>
    <row r="30" spans="1:123" s="30" customFormat="1" ht="15.75" customHeight="1" x14ac:dyDescent="0.25">
      <c r="A30" s="60"/>
      <c r="B30" s="60"/>
      <c r="C30" s="60"/>
      <c r="D30" s="60"/>
      <c r="E30" s="60"/>
      <c r="F30" s="60"/>
      <c r="G30" s="60"/>
      <c r="H30" s="60"/>
      <c r="I30" s="74" t="s">
        <v>129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</row>
    <row r="31" spans="1:123" s="30" customFormat="1" ht="15.75" customHeight="1" x14ac:dyDescent="0.25">
      <c r="A31" s="68" t="s">
        <v>67</v>
      </c>
      <c r="B31" s="68"/>
      <c r="C31" s="68"/>
      <c r="D31" s="68"/>
      <c r="E31" s="68"/>
      <c r="F31" s="68"/>
      <c r="G31" s="68"/>
      <c r="H31" s="68"/>
      <c r="I31" s="74" t="s">
        <v>130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68" t="s">
        <v>65</v>
      </c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75">
        <v>26.533999999999999</v>
      </c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6">
        <v>40.792000000000002</v>
      </c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>
        <v>40.792000000000002</v>
      </c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</row>
    <row r="32" spans="1:123" s="30" customFormat="1" x14ac:dyDescent="0.2">
      <c r="A32" s="68" t="s">
        <v>68</v>
      </c>
      <c r="B32" s="68"/>
      <c r="C32" s="68"/>
      <c r="D32" s="68"/>
      <c r="E32" s="68"/>
      <c r="F32" s="68"/>
      <c r="G32" s="68"/>
      <c r="H32" s="68"/>
      <c r="I32" s="69" t="s">
        <v>69</v>
      </c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8" t="s">
        <v>70</v>
      </c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75">
        <v>164.79603700000001</v>
      </c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>
        <v>239.62299999999999</v>
      </c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>
        <v>239.62299999999999</v>
      </c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</row>
    <row r="33" spans="1:123" s="30" customFormat="1" ht="15.75" customHeight="1" x14ac:dyDescent="0.25">
      <c r="A33" s="68"/>
      <c r="B33" s="68"/>
      <c r="C33" s="68"/>
      <c r="D33" s="68"/>
      <c r="E33" s="68"/>
      <c r="F33" s="68"/>
      <c r="G33" s="68"/>
      <c r="H33" s="68"/>
      <c r="I33" s="74" t="s">
        <v>131</v>
      </c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</row>
    <row r="34" spans="1:123" s="30" customFormat="1" x14ac:dyDescent="0.2">
      <c r="A34" s="68" t="s">
        <v>71</v>
      </c>
      <c r="B34" s="68"/>
      <c r="C34" s="68"/>
      <c r="D34" s="68"/>
      <c r="E34" s="68"/>
      <c r="F34" s="68"/>
      <c r="G34" s="68"/>
      <c r="H34" s="68"/>
      <c r="I34" s="69" t="s">
        <v>72</v>
      </c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8" t="s">
        <v>70</v>
      </c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>
        <v>0</v>
      </c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7">
        <v>0</v>
      </c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</row>
    <row r="35" spans="1:123" s="30" customFormat="1" x14ac:dyDescent="0.2">
      <c r="A35" s="68"/>
      <c r="B35" s="68"/>
      <c r="C35" s="68"/>
      <c r="D35" s="68"/>
      <c r="E35" s="68"/>
      <c r="F35" s="68"/>
      <c r="G35" s="68"/>
      <c r="H35" s="68"/>
      <c r="I35" s="69" t="s">
        <v>73</v>
      </c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</row>
    <row r="36" spans="1:123" s="30" customFormat="1" ht="15.75" customHeight="1" x14ac:dyDescent="0.25">
      <c r="A36" s="68"/>
      <c r="B36" s="68"/>
      <c r="C36" s="68"/>
      <c r="D36" s="68"/>
      <c r="E36" s="68"/>
      <c r="F36" s="68"/>
      <c r="G36" s="68"/>
      <c r="H36" s="68"/>
      <c r="I36" s="74" t="s">
        <v>132</v>
      </c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</row>
    <row r="37" spans="1:123" s="30" customFormat="1" ht="15.75" customHeight="1" x14ac:dyDescent="0.2">
      <c r="A37" s="68" t="s">
        <v>74</v>
      </c>
      <c r="B37" s="68"/>
      <c r="C37" s="68"/>
      <c r="D37" s="68"/>
      <c r="E37" s="68"/>
      <c r="F37" s="68"/>
      <c r="G37" s="68"/>
      <c r="H37" s="68"/>
      <c r="I37" s="69" t="s">
        <v>75</v>
      </c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78" t="s">
        <v>60</v>
      </c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9">
        <v>2.3274884186612503</v>
      </c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79">
        <v>2.3274884186612503</v>
      </c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79">
        <v>2.3274884186612503</v>
      </c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</row>
    <row r="38" spans="1:123" s="30" customFormat="1" x14ac:dyDescent="0.2">
      <c r="A38" s="68"/>
      <c r="B38" s="68"/>
      <c r="C38" s="68"/>
      <c r="D38" s="68"/>
      <c r="E38" s="68"/>
      <c r="F38" s="68"/>
      <c r="G38" s="68"/>
      <c r="H38" s="68"/>
      <c r="I38" s="69" t="s">
        <v>76</v>
      </c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</row>
    <row r="39" spans="1:123" s="30" customFormat="1" x14ac:dyDescent="0.2">
      <c r="A39" s="68"/>
      <c r="B39" s="68"/>
      <c r="C39" s="68"/>
      <c r="D39" s="68"/>
      <c r="E39" s="68"/>
      <c r="F39" s="68"/>
      <c r="G39" s="68"/>
      <c r="H39" s="68"/>
      <c r="I39" s="69" t="s">
        <v>77</v>
      </c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</row>
    <row r="40" spans="1:123" s="31" customFormat="1" ht="15.75" customHeight="1" x14ac:dyDescent="0.25">
      <c r="A40" s="68"/>
      <c r="B40" s="68"/>
      <c r="C40" s="68"/>
      <c r="D40" s="68"/>
      <c r="E40" s="68"/>
      <c r="F40" s="68"/>
      <c r="G40" s="68"/>
      <c r="H40" s="68"/>
      <c r="I40" s="74" t="s">
        <v>156</v>
      </c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</row>
    <row r="41" spans="1:123" s="30" customFormat="1" x14ac:dyDescent="0.2">
      <c r="A41" s="68" t="s">
        <v>78</v>
      </c>
      <c r="B41" s="68"/>
      <c r="C41" s="68"/>
      <c r="D41" s="68"/>
      <c r="E41" s="68"/>
      <c r="F41" s="68"/>
      <c r="G41" s="68"/>
      <c r="H41" s="68"/>
      <c r="I41" s="69" t="s">
        <v>79</v>
      </c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</row>
    <row r="42" spans="1:123" s="30" customFormat="1" x14ac:dyDescent="0.2">
      <c r="A42" s="68"/>
      <c r="B42" s="68"/>
      <c r="C42" s="68"/>
      <c r="D42" s="68"/>
      <c r="E42" s="68"/>
      <c r="F42" s="68"/>
      <c r="G42" s="68"/>
      <c r="H42" s="68"/>
      <c r="I42" s="69" t="s">
        <v>80</v>
      </c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</row>
    <row r="43" spans="1:123" s="30" customFormat="1" ht="15.75" customHeight="1" x14ac:dyDescent="0.25">
      <c r="A43" s="68"/>
      <c r="B43" s="68"/>
      <c r="C43" s="68"/>
      <c r="D43" s="68"/>
      <c r="E43" s="68"/>
      <c r="F43" s="68"/>
      <c r="G43" s="68"/>
      <c r="H43" s="68"/>
      <c r="I43" s="74" t="s">
        <v>157</v>
      </c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</row>
    <row r="44" spans="1:123" s="29" customFormat="1" x14ac:dyDescent="0.2">
      <c r="A44" s="60" t="s">
        <v>82</v>
      </c>
      <c r="B44" s="60"/>
      <c r="C44" s="60"/>
      <c r="D44" s="60"/>
      <c r="E44" s="60"/>
      <c r="F44" s="60"/>
      <c r="G44" s="60"/>
      <c r="H44" s="60"/>
      <c r="I44" s="61" t="s">
        <v>83</v>
      </c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0" t="s">
        <v>86</v>
      </c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</row>
    <row r="45" spans="1:123" s="29" customFormat="1" x14ac:dyDescent="0.2">
      <c r="A45" s="60"/>
      <c r="B45" s="60"/>
      <c r="C45" s="60"/>
      <c r="D45" s="60"/>
      <c r="E45" s="60"/>
      <c r="F45" s="60"/>
      <c r="G45" s="60"/>
      <c r="H45" s="60"/>
      <c r="I45" s="61" t="s">
        <v>84</v>
      </c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</row>
    <row r="46" spans="1:123" s="29" customFormat="1" x14ac:dyDescent="0.2">
      <c r="A46" s="60"/>
      <c r="B46" s="60"/>
      <c r="C46" s="60"/>
      <c r="D46" s="60"/>
      <c r="E46" s="60"/>
      <c r="F46" s="60"/>
      <c r="G46" s="60"/>
      <c r="H46" s="60"/>
      <c r="I46" s="61" t="s">
        <v>85</v>
      </c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</row>
    <row r="47" spans="1:123" s="29" customFormat="1" ht="15.75" customHeight="1" x14ac:dyDescent="0.25">
      <c r="A47" s="60"/>
      <c r="B47" s="60"/>
      <c r="C47" s="60"/>
      <c r="D47" s="60"/>
      <c r="E47" s="60"/>
      <c r="F47" s="60"/>
      <c r="G47" s="60"/>
      <c r="H47" s="60"/>
      <c r="I47" s="73" t="s">
        <v>133</v>
      </c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</row>
    <row r="48" spans="1:123" s="29" customFormat="1" x14ac:dyDescent="0.2">
      <c r="A48" s="60" t="s">
        <v>87</v>
      </c>
      <c r="B48" s="60"/>
      <c r="C48" s="60"/>
      <c r="D48" s="60"/>
      <c r="E48" s="60"/>
      <c r="F48" s="60"/>
      <c r="G48" s="60"/>
      <c r="H48" s="60"/>
      <c r="I48" s="61" t="s">
        <v>88</v>
      </c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2">
        <v>70281</v>
      </c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3">
        <f>CB13</f>
        <v>129682.61</v>
      </c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>
        <f>CX51+CX56+24113.19</f>
        <v>137832.35310820001</v>
      </c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</row>
    <row r="49" spans="1:123" s="29" customFormat="1" x14ac:dyDescent="0.2">
      <c r="A49" s="60"/>
      <c r="B49" s="60"/>
      <c r="C49" s="60"/>
      <c r="D49" s="60"/>
      <c r="E49" s="60"/>
      <c r="F49" s="60"/>
      <c r="G49" s="60"/>
      <c r="H49" s="60"/>
      <c r="I49" s="61" t="s">
        <v>89</v>
      </c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</row>
    <row r="50" spans="1:123" s="29" customFormat="1" x14ac:dyDescent="0.2">
      <c r="A50" s="60"/>
      <c r="B50" s="60"/>
      <c r="C50" s="60"/>
      <c r="D50" s="60"/>
      <c r="E50" s="60"/>
      <c r="F50" s="60"/>
      <c r="G50" s="60"/>
      <c r="H50" s="60"/>
      <c r="I50" s="61" t="s">
        <v>90</v>
      </c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</row>
    <row r="51" spans="1:123" s="29" customFormat="1" ht="47.25" customHeight="1" x14ac:dyDescent="0.2">
      <c r="A51" s="60" t="s">
        <v>91</v>
      </c>
      <c r="B51" s="60"/>
      <c r="C51" s="60"/>
      <c r="D51" s="60"/>
      <c r="E51" s="60"/>
      <c r="F51" s="60"/>
      <c r="G51" s="60"/>
      <c r="H51" s="60"/>
      <c r="I51" s="81" t="s">
        <v>160</v>
      </c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60" t="s">
        <v>46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82">
        <v>17754.345705180775</v>
      </c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>
        <v>56092.27</v>
      </c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>
        <f>CB51*1.034*0.99</f>
        <v>57419.413108200002</v>
      </c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</row>
    <row r="52" spans="1:123" s="29" customFormat="1" x14ac:dyDescent="0.2">
      <c r="A52" s="60"/>
      <c r="B52" s="60"/>
      <c r="C52" s="60"/>
      <c r="D52" s="60"/>
      <c r="E52" s="60"/>
      <c r="F52" s="60"/>
      <c r="G52" s="60"/>
      <c r="H52" s="60"/>
      <c r="I52" s="61" t="s">
        <v>92</v>
      </c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</row>
    <row r="53" spans="1:123" s="29" customFormat="1" x14ac:dyDescent="0.2">
      <c r="A53" s="60"/>
      <c r="B53" s="60"/>
      <c r="C53" s="60"/>
      <c r="D53" s="60"/>
      <c r="E53" s="60"/>
      <c r="F53" s="60"/>
      <c r="G53" s="60"/>
      <c r="H53" s="60"/>
      <c r="I53" s="61" t="s">
        <v>93</v>
      </c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2">
        <v>20700</v>
      </c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>
        <v>40393.699999999997</v>
      </c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3">
        <f>CB53*1.034*0.99</f>
        <v>41349.414942000003</v>
      </c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</row>
    <row r="54" spans="1:123" s="29" customFormat="1" x14ac:dyDescent="0.2">
      <c r="A54" s="60"/>
      <c r="B54" s="60"/>
      <c r="C54" s="60"/>
      <c r="D54" s="60"/>
      <c r="E54" s="60"/>
      <c r="F54" s="60"/>
      <c r="G54" s="60"/>
      <c r="H54" s="60"/>
      <c r="I54" s="61" t="s">
        <v>155</v>
      </c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2">
        <v>14935</v>
      </c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>
        <v>10594.67</v>
      </c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3">
        <f>CB54*1.034*0.99</f>
        <v>10845.339892200001</v>
      </c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</row>
    <row r="55" spans="1:123" s="29" customFormat="1" x14ac:dyDescent="0.2">
      <c r="A55" s="60"/>
      <c r="B55" s="60"/>
      <c r="C55" s="60"/>
      <c r="D55" s="60"/>
      <c r="E55" s="60"/>
      <c r="F55" s="60"/>
      <c r="G55" s="60"/>
      <c r="H55" s="60"/>
      <c r="I55" s="61" t="s">
        <v>94</v>
      </c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</row>
    <row r="56" spans="1:123" s="30" customFormat="1" x14ac:dyDescent="0.2">
      <c r="A56" s="68" t="s">
        <v>95</v>
      </c>
      <c r="B56" s="68"/>
      <c r="C56" s="68"/>
      <c r="D56" s="68"/>
      <c r="E56" s="68"/>
      <c r="F56" s="68"/>
      <c r="G56" s="68"/>
      <c r="H56" s="68"/>
      <c r="I56" s="69" t="s">
        <v>96</v>
      </c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8" t="s">
        <v>46</v>
      </c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71">
        <v>32371</v>
      </c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>
        <v>56009.25</v>
      </c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>
        <v>56299.75</v>
      </c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</row>
    <row r="57" spans="1:123" s="30" customFormat="1" ht="15.75" customHeight="1" x14ac:dyDescent="0.25">
      <c r="A57" s="68"/>
      <c r="B57" s="68"/>
      <c r="C57" s="68"/>
      <c r="D57" s="68"/>
      <c r="E57" s="68"/>
      <c r="F57" s="68"/>
      <c r="G57" s="68"/>
      <c r="H57" s="68"/>
      <c r="I57" s="74" t="s">
        <v>134</v>
      </c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</row>
    <row r="58" spans="1:123" s="30" customFormat="1" ht="15.75" customHeight="1" x14ac:dyDescent="0.25">
      <c r="A58" s="68"/>
      <c r="B58" s="68"/>
      <c r="C58" s="68"/>
      <c r="D58" s="68"/>
      <c r="E58" s="68"/>
      <c r="F58" s="68"/>
      <c r="G58" s="68"/>
      <c r="H58" s="68"/>
      <c r="I58" s="74" t="s">
        <v>135</v>
      </c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</row>
    <row r="59" spans="1:123" s="29" customFormat="1" x14ac:dyDescent="0.2">
      <c r="A59" s="60" t="s">
        <v>97</v>
      </c>
      <c r="B59" s="60"/>
      <c r="C59" s="60"/>
      <c r="D59" s="60"/>
      <c r="E59" s="60"/>
      <c r="F59" s="60"/>
      <c r="G59" s="60"/>
      <c r="H59" s="60"/>
      <c r="I59" s="61" t="s">
        <v>98</v>
      </c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0" t="s">
        <v>46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2">
        <v>0</v>
      </c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>
        <v>0</v>
      </c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>
        <v>0</v>
      </c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</row>
    <row r="60" spans="1:123" s="29" customFormat="1" x14ac:dyDescent="0.2">
      <c r="A60" s="60"/>
      <c r="B60" s="60"/>
      <c r="C60" s="60"/>
      <c r="D60" s="60"/>
      <c r="E60" s="60"/>
      <c r="F60" s="60"/>
      <c r="G60" s="60"/>
      <c r="H60" s="60"/>
      <c r="I60" s="61" t="s">
        <v>99</v>
      </c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</row>
    <row r="61" spans="1:123" s="29" customFormat="1" x14ac:dyDescent="0.2">
      <c r="A61" s="60" t="s">
        <v>100</v>
      </c>
      <c r="B61" s="60"/>
      <c r="C61" s="60"/>
      <c r="D61" s="60"/>
      <c r="E61" s="60"/>
      <c r="F61" s="60"/>
      <c r="G61" s="60"/>
      <c r="H61" s="60"/>
      <c r="I61" s="61" t="s">
        <v>101</v>
      </c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0" t="s">
        <v>46</v>
      </c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2">
        <v>0</v>
      </c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>
        <v>0</v>
      </c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>
        <v>0</v>
      </c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</row>
    <row r="62" spans="1:123" s="29" customFormat="1" x14ac:dyDescent="0.2">
      <c r="A62" s="60"/>
      <c r="B62" s="60"/>
      <c r="C62" s="60"/>
      <c r="D62" s="60"/>
      <c r="E62" s="60"/>
      <c r="F62" s="60"/>
      <c r="G62" s="60"/>
      <c r="H62" s="60"/>
      <c r="I62" s="61" t="s">
        <v>102</v>
      </c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</row>
    <row r="63" spans="1:123" s="29" customFormat="1" x14ac:dyDescent="0.2">
      <c r="A63" s="60" t="s">
        <v>103</v>
      </c>
      <c r="B63" s="60"/>
      <c r="C63" s="60"/>
      <c r="D63" s="60"/>
      <c r="E63" s="60"/>
      <c r="F63" s="60"/>
      <c r="G63" s="60"/>
      <c r="H63" s="60"/>
      <c r="I63" s="61" t="s">
        <v>104</v>
      </c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83" t="s">
        <v>159</v>
      </c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 t="s">
        <v>159</v>
      </c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 t="s">
        <v>159</v>
      </c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</row>
    <row r="64" spans="1:123" s="29" customFormat="1" x14ac:dyDescent="0.2">
      <c r="A64" s="60"/>
      <c r="B64" s="60"/>
      <c r="C64" s="60"/>
      <c r="D64" s="60"/>
      <c r="E64" s="60"/>
      <c r="F64" s="60"/>
      <c r="G64" s="60"/>
      <c r="H64" s="60"/>
      <c r="I64" s="61" t="s">
        <v>105</v>
      </c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</row>
    <row r="65" spans="1:123" s="29" customFormat="1" x14ac:dyDescent="0.2">
      <c r="A65" s="60"/>
      <c r="B65" s="60"/>
      <c r="C65" s="60"/>
      <c r="D65" s="60"/>
      <c r="E65" s="60"/>
      <c r="F65" s="60"/>
      <c r="G65" s="60"/>
      <c r="H65" s="60"/>
      <c r="I65" s="61" t="s">
        <v>81</v>
      </c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</row>
    <row r="66" spans="1:123" s="30" customFormat="1" x14ac:dyDescent="0.2">
      <c r="A66" s="68"/>
      <c r="B66" s="68"/>
      <c r="C66" s="68"/>
      <c r="D66" s="68"/>
      <c r="E66" s="68"/>
      <c r="F66" s="68"/>
      <c r="G66" s="68"/>
      <c r="H66" s="68"/>
      <c r="I66" s="84" t="s">
        <v>106</v>
      </c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</row>
    <row r="67" spans="1:123" s="30" customFormat="1" ht="15.75" customHeight="1" x14ac:dyDescent="0.25">
      <c r="A67" s="68"/>
      <c r="B67" s="68"/>
      <c r="C67" s="68"/>
      <c r="D67" s="68"/>
      <c r="E67" s="68"/>
      <c r="F67" s="68"/>
      <c r="G67" s="68"/>
      <c r="H67" s="68"/>
      <c r="I67" s="74" t="s">
        <v>136</v>
      </c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68" t="s">
        <v>107</v>
      </c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75">
        <v>2330.16</v>
      </c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>
        <v>3473.53</v>
      </c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>
        <v>3473.53</v>
      </c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</row>
    <row r="68" spans="1:123" s="30" customFormat="1" x14ac:dyDescent="0.2">
      <c r="A68" s="68"/>
      <c r="B68" s="68"/>
      <c r="C68" s="68"/>
      <c r="D68" s="68"/>
      <c r="E68" s="68"/>
      <c r="F68" s="68"/>
      <c r="G68" s="68"/>
      <c r="H68" s="68"/>
      <c r="I68" s="69" t="s">
        <v>108</v>
      </c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8" t="s">
        <v>46</v>
      </c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75">
        <f>BF51/BF67</f>
        <v>7.6193676422137431</v>
      </c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>
        <f>CB51/CB67</f>
        <v>16.148491592126739</v>
      </c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>
        <f>CX51/CX67</f>
        <v>16.53056490319646</v>
      </c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</row>
    <row r="69" spans="1:123" s="30" customFormat="1" ht="15.75" customHeight="1" x14ac:dyDescent="0.25">
      <c r="A69" s="68"/>
      <c r="B69" s="68"/>
      <c r="C69" s="68"/>
      <c r="D69" s="68"/>
      <c r="E69" s="68"/>
      <c r="F69" s="68"/>
      <c r="G69" s="68"/>
      <c r="H69" s="68"/>
      <c r="I69" s="74" t="s">
        <v>137</v>
      </c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68" t="s">
        <v>109</v>
      </c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</row>
    <row r="70" spans="1:123" s="29" customFormat="1" x14ac:dyDescent="0.2">
      <c r="A70" s="60" t="s">
        <v>110</v>
      </c>
      <c r="B70" s="60"/>
      <c r="C70" s="60"/>
      <c r="D70" s="60"/>
      <c r="E70" s="60"/>
      <c r="F70" s="60"/>
      <c r="G70" s="60"/>
      <c r="H70" s="60"/>
      <c r="I70" s="61" t="s">
        <v>111</v>
      </c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</row>
    <row r="71" spans="1:123" s="29" customFormat="1" x14ac:dyDescent="0.2">
      <c r="A71" s="60"/>
      <c r="B71" s="60"/>
      <c r="C71" s="60"/>
      <c r="D71" s="60"/>
      <c r="E71" s="60"/>
      <c r="F71" s="60"/>
      <c r="G71" s="60"/>
      <c r="H71" s="60"/>
      <c r="I71" s="61" t="s">
        <v>146</v>
      </c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</row>
    <row r="72" spans="1:123" s="29" customFormat="1" x14ac:dyDescent="0.2">
      <c r="A72" s="60"/>
      <c r="B72" s="60"/>
      <c r="C72" s="60"/>
      <c r="D72" s="60"/>
      <c r="E72" s="60"/>
      <c r="F72" s="60"/>
      <c r="G72" s="60"/>
      <c r="H72" s="60"/>
      <c r="I72" s="61" t="s">
        <v>112</v>
      </c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</row>
    <row r="73" spans="1:123" s="29" customFormat="1" x14ac:dyDescent="0.2">
      <c r="A73" s="60" t="s">
        <v>113</v>
      </c>
      <c r="B73" s="60"/>
      <c r="C73" s="60"/>
      <c r="D73" s="60"/>
      <c r="E73" s="60"/>
      <c r="F73" s="60"/>
      <c r="G73" s="60"/>
      <c r="H73" s="60"/>
      <c r="I73" s="61" t="s">
        <v>114</v>
      </c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0" t="s">
        <v>116</v>
      </c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2">
        <v>39</v>
      </c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>
        <v>82.62</v>
      </c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>
        <f>CB73</f>
        <v>82.62</v>
      </c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</row>
    <row r="74" spans="1:123" s="29" customFormat="1" x14ac:dyDescent="0.2">
      <c r="A74" s="60"/>
      <c r="B74" s="60"/>
      <c r="C74" s="60"/>
      <c r="D74" s="60"/>
      <c r="E74" s="60"/>
      <c r="F74" s="60"/>
      <c r="G74" s="60"/>
      <c r="H74" s="60"/>
      <c r="I74" s="61" t="s">
        <v>115</v>
      </c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</row>
    <row r="75" spans="1:123" s="29" customFormat="1" x14ac:dyDescent="0.2">
      <c r="A75" s="60" t="s">
        <v>117</v>
      </c>
      <c r="B75" s="60"/>
      <c r="C75" s="60"/>
      <c r="D75" s="60"/>
      <c r="E75" s="60"/>
      <c r="F75" s="60"/>
      <c r="G75" s="60"/>
      <c r="H75" s="60"/>
      <c r="I75" s="61" t="s">
        <v>118</v>
      </c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0" t="s">
        <v>46</v>
      </c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3">
        <f>BF53/BF73/12</f>
        <v>44.230769230769226</v>
      </c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>
        <f>CB53/CB73/12</f>
        <v>40.74245541838134</v>
      </c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>
        <f>CX53/CX73/12</f>
        <v>41.70642191358025</v>
      </c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</row>
    <row r="76" spans="1:123" s="29" customFormat="1" x14ac:dyDescent="0.2">
      <c r="A76" s="60"/>
      <c r="B76" s="60"/>
      <c r="C76" s="60"/>
      <c r="D76" s="60"/>
      <c r="E76" s="60"/>
      <c r="F76" s="60"/>
      <c r="G76" s="60"/>
      <c r="H76" s="60"/>
      <c r="I76" s="61" t="s">
        <v>119</v>
      </c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0" t="s">
        <v>120</v>
      </c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</row>
    <row r="77" spans="1:123" s="29" customFormat="1" x14ac:dyDescent="0.2">
      <c r="A77" s="60" t="s">
        <v>121</v>
      </c>
      <c r="B77" s="60"/>
      <c r="C77" s="60"/>
      <c r="D77" s="60"/>
      <c r="E77" s="60"/>
      <c r="F77" s="60"/>
      <c r="G77" s="60"/>
      <c r="H77" s="60"/>
      <c r="I77" s="61" t="s">
        <v>122</v>
      </c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</row>
    <row r="78" spans="1:123" s="29" customFormat="1" x14ac:dyDescent="0.2">
      <c r="A78" s="60"/>
      <c r="B78" s="60"/>
      <c r="C78" s="60"/>
      <c r="D78" s="60"/>
      <c r="E78" s="60"/>
      <c r="F78" s="60"/>
      <c r="G78" s="60"/>
      <c r="H78" s="60"/>
      <c r="I78" s="61" t="s">
        <v>123</v>
      </c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</row>
    <row r="79" spans="1:123" s="29" customFormat="1" x14ac:dyDescent="0.2">
      <c r="A79" s="60"/>
      <c r="B79" s="60"/>
      <c r="C79" s="60"/>
      <c r="D79" s="60"/>
      <c r="E79" s="60"/>
      <c r="F79" s="60"/>
      <c r="G79" s="60"/>
      <c r="H79" s="60"/>
      <c r="I79" s="61" t="s">
        <v>124</v>
      </c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</row>
    <row r="80" spans="1:123" s="29" customFormat="1" x14ac:dyDescent="0.2">
      <c r="A80" s="60"/>
      <c r="B80" s="60"/>
      <c r="C80" s="60"/>
      <c r="D80" s="60"/>
      <c r="E80" s="60"/>
      <c r="F80" s="60"/>
      <c r="G80" s="60"/>
      <c r="H80" s="60"/>
      <c r="I80" s="85" t="s">
        <v>106</v>
      </c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</row>
    <row r="81" spans="1:123" s="29" customFormat="1" x14ac:dyDescent="0.2">
      <c r="A81" s="60"/>
      <c r="B81" s="60"/>
      <c r="C81" s="60"/>
      <c r="D81" s="60"/>
      <c r="E81" s="60"/>
      <c r="F81" s="60"/>
      <c r="G81" s="60"/>
      <c r="H81" s="60"/>
      <c r="I81" s="61" t="s">
        <v>138</v>
      </c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0" t="s">
        <v>46</v>
      </c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</row>
    <row r="82" spans="1:123" s="29" customFormat="1" x14ac:dyDescent="0.2">
      <c r="A82" s="60"/>
      <c r="B82" s="60"/>
      <c r="C82" s="60"/>
      <c r="D82" s="60"/>
      <c r="E82" s="60"/>
      <c r="F82" s="60"/>
      <c r="G82" s="60"/>
      <c r="H82" s="60"/>
      <c r="I82" s="61" t="s">
        <v>139</v>
      </c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</row>
    <row r="83" spans="1:123" s="29" customFormat="1" x14ac:dyDescent="0.2">
      <c r="A83" s="60"/>
      <c r="B83" s="60"/>
      <c r="C83" s="60"/>
      <c r="D83" s="60"/>
      <c r="E83" s="60"/>
      <c r="F83" s="60"/>
      <c r="G83" s="60"/>
      <c r="H83" s="60"/>
      <c r="I83" s="61" t="s">
        <v>125</v>
      </c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0" t="s">
        <v>46</v>
      </c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</row>
    <row r="84" spans="1:123" s="29" customFormat="1" x14ac:dyDescent="0.2">
      <c r="A84" s="60"/>
      <c r="B84" s="60"/>
      <c r="C84" s="60"/>
      <c r="D84" s="60"/>
      <c r="E84" s="60"/>
      <c r="F84" s="60"/>
      <c r="G84" s="60"/>
      <c r="H84" s="60"/>
      <c r="I84" s="61" t="s">
        <v>126</v>
      </c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</row>
    <row r="85" spans="1:123" s="29" customFormat="1" x14ac:dyDescent="0.2">
      <c r="A85" s="60"/>
      <c r="B85" s="60"/>
      <c r="C85" s="60"/>
      <c r="D85" s="60"/>
      <c r="E85" s="60"/>
      <c r="F85" s="60"/>
      <c r="G85" s="60"/>
      <c r="H85" s="60"/>
      <c r="I85" s="61" t="s">
        <v>127</v>
      </c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</row>
    <row r="86" spans="1:123" ht="24.95" customHeight="1" x14ac:dyDescent="0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23" s="34" customFormat="1" ht="12" customHeight="1" x14ac:dyDescent="0.2">
      <c r="A87" s="33" t="s">
        <v>140</v>
      </c>
    </row>
    <row r="88" spans="1:123" s="34" customFormat="1" ht="12" customHeight="1" x14ac:dyDescent="0.2">
      <c r="A88" s="33" t="s">
        <v>141</v>
      </c>
    </row>
    <row r="89" spans="1:123" s="34" customFormat="1" ht="12" customHeight="1" x14ac:dyDescent="0.2">
      <c r="A89" s="33" t="s">
        <v>142</v>
      </c>
    </row>
    <row r="90" spans="1:123" s="34" customFormat="1" ht="12" customHeight="1" x14ac:dyDescent="0.2">
      <c r="A90" s="33" t="s">
        <v>143</v>
      </c>
    </row>
  </sheetData>
  <mergeCells count="277">
    <mergeCell ref="A83:H85"/>
    <mergeCell ref="I83:AO83"/>
    <mergeCell ref="AP83:BE85"/>
    <mergeCell ref="BF83:CA85"/>
    <mergeCell ref="CB83:CW85"/>
    <mergeCell ref="CX83:DS85"/>
    <mergeCell ref="I84:AO84"/>
    <mergeCell ref="I85:AO85"/>
    <mergeCell ref="A81:H82"/>
    <mergeCell ref="I81:AO81"/>
    <mergeCell ref="AP81:BE82"/>
    <mergeCell ref="BF81:CA82"/>
    <mergeCell ref="CB81:CW82"/>
    <mergeCell ref="CX81:DS82"/>
    <mergeCell ref="I82:AO82"/>
    <mergeCell ref="A80:H80"/>
    <mergeCell ref="I80:AO80"/>
    <mergeCell ref="AP80:BE80"/>
    <mergeCell ref="BF80:CA80"/>
    <mergeCell ref="CB80:CW80"/>
    <mergeCell ref="CX80:DS80"/>
    <mergeCell ref="A77:H79"/>
    <mergeCell ref="I77:AO77"/>
    <mergeCell ref="AP77:BE79"/>
    <mergeCell ref="BF77:CA79"/>
    <mergeCell ref="CB77:CW79"/>
    <mergeCell ref="CX77:DS79"/>
    <mergeCell ref="I78:AO78"/>
    <mergeCell ref="I79:AO79"/>
    <mergeCell ref="A75:H76"/>
    <mergeCell ref="I75:AO75"/>
    <mergeCell ref="AP75:BE75"/>
    <mergeCell ref="BF75:CA76"/>
    <mergeCell ref="CB75:CW76"/>
    <mergeCell ref="CX75:DS76"/>
    <mergeCell ref="I76:AO76"/>
    <mergeCell ref="AP76:BE76"/>
    <mergeCell ref="A73:H74"/>
    <mergeCell ref="I73:AO73"/>
    <mergeCell ref="AP73:BE74"/>
    <mergeCell ref="BF73:CA74"/>
    <mergeCell ref="CB73:CW74"/>
    <mergeCell ref="CX73:DS74"/>
    <mergeCell ref="I74:AO74"/>
    <mergeCell ref="A70:H72"/>
    <mergeCell ref="I70:AO70"/>
    <mergeCell ref="AP70:BE72"/>
    <mergeCell ref="BF70:CA72"/>
    <mergeCell ref="CB70:CW72"/>
    <mergeCell ref="CX70:DS72"/>
    <mergeCell ref="I71:AO71"/>
    <mergeCell ref="I72:AO72"/>
    <mergeCell ref="A68:H69"/>
    <mergeCell ref="I68:AO68"/>
    <mergeCell ref="AP68:BE68"/>
    <mergeCell ref="BF68:CA69"/>
    <mergeCell ref="CB68:CW69"/>
    <mergeCell ref="CX68:DS69"/>
    <mergeCell ref="I69:AO69"/>
    <mergeCell ref="AP69:BE69"/>
    <mergeCell ref="A67:H67"/>
    <mergeCell ref="I67:AO67"/>
    <mergeCell ref="AP67:BE67"/>
    <mergeCell ref="BF67:CA67"/>
    <mergeCell ref="CB67:CW67"/>
    <mergeCell ref="CX67:DS67"/>
    <mergeCell ref="A66:H66"/>
    <mergeCell ref="I66:AO66"/>
    <mergeCell ref="AP66:BE66"/>
    <mergeCell ref="BF66:CA66"/>
    <mergeCell ref="CB66:CW66"/>
    <mergeCell ref="CX66:DS66"/>
    <mergeCell ref="A63:H65"/>
    <mergeCell ref="I63:AO63"/>
    <mergeCell ref="AP63:BE65"/>
    <mergeCell ref="BF63:CA65"/>
    <mergeCell ref="CB63:CW65"/>
    <mergeCell ref="CX63:DS65"/>
    <mergeCell ref="I64:AO64"/>
    <mergeCell ref="I65:AO65"/>
    <mergeCell ref="A61:H62"/>
    <mergeCell ref="I61:AO61"/>
    <mergeCell ref="AP61:BE62"/>
    <mergeCell ref="BF61:CA62"/>
    <mergeCell ref="CB61:CW62"/>
    <mergeCell ref="CX61:DS62"/>
    <mergeCell ref="I62:AO62"/>
    <mergeCell ref="A59:H60"/>
    <mergeCell ref="I59:AO59"/>
    <mergeCell ref="AP59:BE60"/>
    <mergeCell ref="BF59:CA60"/>
    <mergeCell ref="CB59:CW60"/>
    <mergeCell ref="CX59:DS60"/>
    <mergeCell ref="I60:AO60"/>
    <mergeCell ref="A56:H58"/>
    <mergeCell ref="I56:AO56"/>
    <mergeCell ref="AP56:BE58"/>
    <mergeCell ref="BF56:CA58"/>
    <mergeCell ref="CB56:CW58"/>
    <mergeCell ref="CX56:DS58"/>
    <mergeCell ref="I57:AO57"/>
    <mergeCell ref="I58:AO58"/>
    <mergeCell ref="A55:H55"/>
    <mergeCell ref="I55:AO55"/>
    <mergeCell ref="AP55:BE55"/>
    <mergeCell ref="BF55:CA55"/>
    <mergeCell ref="CB55:CW55"/>
    <mergeCell ref="CX55:DS55"/>
    <mergeCell ref="A54:H54"/>
    <mergeCell ref="I54:AO54"/>
    <mergeCell ref="AP54:BE54"/>
    <mergeCell ref="BF54:CA54"/>
    <mergeCell ref="CB54:CW54"/>
    <mergeCell ref="CX54:DS54"/>
    <mergeCell ref="A53:H53"/>
    <mergeCell ref="I53:AO53"/>
    <mergeCell ref="AP53:BE53"/>
    <mergeCell ref="BF53:CA53"/>
    <mergeCell ref="CB53:CW53"/>
    <mergeCell ref="CX53:DS53"/>
    <mergeCell ref="A52:H52"/>
    <mergeCell ref="I52:AO52"/>
    <mergeCell ref="AP52:BE52"/>
    <mergeCell ref="BF52:CA52"/>
    <mergeCell ref="CB52:CW52"/>
    <mergeCell ref="CX52:DS52"/>
    <mergeCell ref="A51:H51"/>
    <mergeCell ref="I51:AO51"/>
    <mergeCell ref="AP51:BE51"/>
    <mergeCell ref="BF51:CA51"/>
    <mergeCell ref="CB51:CW51"/>
    <mergeCell ref="CX51:DS51"/>
    <mergeCell ref="A48:H50"/>
    <mergeCell ref="I48:AO48"/>
    <mergeCell ref="AP48:BE50"/>
    <mergeCell ref="BF48:CA50"/>
    <mergeCell ref="CB48:CW50"/>
    <mergeCell ref="CX48:DS50"/>
    <mergeCell ref="I49:AO49"/>
    <mergeCell ref="I50:AO50"/>
    <mergeCell ref="A44:H47"/>
    <mergeCell ref="I44:AO44"/>
    <mergeCell ref="AP44:BE47"/>
    <mergeCell ref="BF44:CA47"/>
    <mergeCell ref="CB44:CW47"/>
    <mergeCell ref="CX44:DS47"/>
    <mergeCell ref="I45:AO45"/>
    <mergeCell ref="I46:AO46"/>
    <mergeCell ref="I47:AO47"/>
    <mergeCell ref="A41:H43"/>
    <mergeCell ref="I41:AO41"/>
    <mergeCell ref="AP41:BE43"/>
    <mergeCell ref="BF41:CA43"/>
    <mergeCell ref="CB41:CW43"/>
    <mergeCell ref="CX41:DS43"/>
    <mergeCell ref="I42:AO42"/>
    <mergeCell ref="I43:AO43"/>
    <mergeCell ref="A37:H40"/>
    <mergeCell ref="I37:AO37"/>
    <mergeCell ref="AP37:BE40"/>
    <mergeCell ref="BF37:CA40"/>
    <mergeCell ref="CB37:CW40"/>
    <mergeCell ref="CX37:DS40"/>
    <mergeCell ref="I38:AO38"/>
    <mergeCell ref="I39:AO39"/>
    <mergeCell ref="I40:AO40"/>
    <mergeCell ref="A34:H36"/>
    <mergeCell ref="I34:AO34"/>
    <mergeCell ref="AP34:BE36"/>
    <mergeCell ref="BF34:CA36"/>
    <mergeCell ref="CB34:CW36"/>
    <mergeCell ref="CX34:DS36"/>
    <mergeCell ref="I35:AO35"/>
    <mergeCell ref="I36:AO36"/>
    <mergeCell ref="A32:H33"/>
    <mergeCell ref="I32:AO32"/>
    <mergeCell ref="AP32:BE33"/>
    <mergeCell ref="BF32:CA33"/>
    <mergeCell ref="CB32:CW33"/>
    <mergeCell ref="CX32:DS33"/>
    <mergeCell ref="I33:AO33"/>
    <mergeCell ref="A31:H31"/>
    <mergeCell ref="I31:AO31"/>
    <mergeCell ref="AP31:BE31"/>
    <mergeCell ref="BF31:CA31"/>
    <mergeCell ref="CB31:CW31"/>
    <mergeCell ref="CX31:DS31"/>
    <mergeCell ref="A29:H30"/>
    <mergeCell ref="I29:AO29"/>
    <mergeCell ref="AP29:BE30"/>
    <mergeCell ref="BF29:CA30"/>
    <mergeCell ref="CB29:CW30"/>
    <mergeCell ref="CX29:DS30"/>
    <mergeCell ref="I30:AO30"/>
    <mergeCell ref="A27:H28"/>
    <mergeCell ref="I27:AO27"/>
    <mergeCell ref="AP27:BE28"/>
    <mergeCell ref="BF27:CA28"/>
    <mergeCell ref="CB27:CW28"/>
    <mergeCell ref="CX27:DS28"/>
    <mergeCell ref="I28:AO28"/>
    <mergeCell ref="A25:H26"/>
    <mergeCell ref="I25:AO25"/>
    <mergeCell ref="AP25:BE26"/>
    <mergeCell ref="BF25:CA26"/>
    <mergeCell ref="CB25:CW26"/>
    <mergeCell ref="CX25:DS26"/>
    <mergeCell ref="I26:AO26"/>
    <mergeCell ref="A20:H24"/>
    <mergeCell ref="I20:AO20"/>
    <mergeCell ref="AP20:BE24"/>
    <mergeCell ref="BF20:CA24"/>
    <mergeCell ref="CB20:CW24"/>
    <mergeCell ref="CX20:DS24"/>
    <mergeCell ref="I21:AO21"/>
    <mergeCell ref="I22:AO22"/>
    <mergeCell ref="I23:AO23"/>
    <mergeCell ref="I24:AO24"/>
    <mergeCell ref="A18:H19"/>
    <mergeCell ref="I18:AO18"/>
    <mergeCell ref="AP18:BE19"/>
    <mergeCell ref="BF18:CA19"/>
    <mergeCell ref="CB18:CW19"/>
    <mergeCell ref="CX18:DS19"/>
    <mergeCell ref="I19:AO19"/>
    <mergeCell ref="A17:H17"/>
    <mergeCell ref="I17:AO17"/>
    <mergeCell ref="AP17:BE17"/>
    <mergeCell ref="BF17:CA17"/>
    <mergeCell ref="CB17:CW17"/>
    <mergeCell ref="CX17:DS17"/>
    <mergeCell ref="A15:H16"/>
    <mergeCell ref="I15:AO15"/>
    <mergeCell ref="AP15:BE16"/>
    <mergeCell ref="BF15:CA16"/>
    <mergeCell ref="CB15:CW16"/>
    <mergeCell ref="CX15:DS16"/>
    <mergeCell ref="I16:AO16"/>
    <mergeCell ref="A14:H14"/>
    <mergeCell ref="I14:AO14"/>
    <mergeCell ref="AP14:BE14"/>
    <mergeCell ref="BF14:CA14"/>
    <mergeCell ref="CB14:CW14"/>
    <mergeCell ref="CX14:DS14"/>
    <mergeCell ref="A13:H13"/>
    <mergeCell ref="I13:AO13"/>
    <mergeCell ref="AP13:BE13"/>
    <mergeCell ref="BF13:CA13"/>
    <mergeCell ref="CB13:CW13"/>
    <mergeCell ref="CX13:DS13"/>
    <mergeCell ref="A11:H12"/>
    <mergeCell ref="I11:AO11"/>
    <mergeCell ref="AP11:BE12"/>
    <mergeCell ref="BF11:CA12"/>
    <mergeCell ref="CB11:CW12"/>
    <mergeCell ref="CX11:DS12"/>
    <mergeCell ref="I12:AO12"/>
    <mergeCell ref="A5:DS5"/>
    <mergeCell ref="A6:DS6"/>
    <mergeCell ref="A8:H8"/>
    <mergeCell ref="I8:AO8"/>
    <mergeCell ref="AP8:BE8"/>
    <mergeCell ref="BF8:CA8"/>
    <mergeCell ref="CB8:CW8"/>
    <mergeCell ref="CX8:DS8"/>
    <mergeCell ref="A10:H10"/>
    <mergeCell ref="I10:AO10"/>
    <mergeCell ref="AP10:BE10"/>
    <mergeCell ref="BF10:CA10"/>
    <mergeCell ref="CB10:CW10"/>
    <mergeCell ref="CX10:DS10"/>
    <mergeCell ref="A9:H9"/>
    <mergeCell ref="I9:AO9"/>
    <mergeCell ref="AP9:BE9"/>
    <mergeCell ref="BF9:CA9"/>
    <mergeCell ref="CB9:CW9"/>
    <mergeCell ref="CX9:DS9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T20"/>
  <sheetViews>
    <sheetView tabSelected="1" zoomScaleNormal="100" workbookViewId="0">
      <selection activeCell="I11" sqref="I11"/>
    </sheetView>
  </sheetViews>
  <sheetFormatPr defaultRowHeight="15.75" x14ac:dyDescent="0.25"/>
  <cols>
    <col min="2" max="2" width="33" style="14" customWidth="1"/>
    <col min="3" max="3" width="16.42578125" style="15" customWidth="1"/>
    <col min="4" max="9" width="13.28515625" style="15" customWidth="1"/>
    <col min="10" max="10" width="9.140625" style="15" customWidth="1"/>
    <col min="11" max="11" width="9.140625" style="13"/>
  </cols>
  <sheetData>
    <row r="1" spans="2:124" x14ac:dyDescent="0.25">
      <c r="H1" s="15" t="s">
        <v>148</v>
      </c>
    </row>
    <row r="2" spans="2:124" x14ac:dyDescent="0.25">
      <c r="H2" s="15" t="s">
        <v>10</v>
      </c>
    </row>
    <row r="3" spans="2:124" x14ac:dyDescent="0.25">
      <c r="H3" s="15" t="s">
        <v>11</v>
      </c>
    </row>
    <row r="5" spans="2:124" ht="18.75" x14ac:dyDescent="0.3">
      <c r="B5" s="49" t="s">
        <v>149</v>
      </c>
      <c r="C5" s="49"/>
      <c r="D5" s="49"/>
      <c r="E5" s="49"/>
      <c r="F5" s="49"/>
      <c r="G5" s="49"/>
      <c r="H5" s="49"/>
      <c r="I5" s="49"/>
      <c r="J5" s="8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</row>
    <row r="6" spans="2:124" ht="18.75" x14ac:dyDescent="0.3">
      <c r="B6" s="12"/>
      <c r="C6" s="8"/>
      <c r="D6" s="8"/>
      <c r="E6" s="8"/>
      <c r="F6" s="8"/>
      <c r="G6" s="8"/>
      <c r="H6" s="8"/>
      <c r="I6" s="8"/>
      <c r="J6" s="8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</row>
    <row r="7" spans="2:124" ht="52.5" customHeight="1" x14ac:dyDescent="0.25">
      <c r="B7" s="86" t="s">
        <v>27</v>
      </c>
      <c r="C7" s="86" t="s">
        <v>176</v>
      </c>
      <c r="D7" s="88" t="s">
        <v>178</v>
      </c>
      <c r="E7" s="89"/>
      <c r="F7" s="88" t="s">
        <v>177</v>
      </c>
      <c r="G7" s="89"/>
      <c r="H7" s="88" t="s">
        <v>179</v>
      </c>
      <c r="I7" s="89"/>
    </row>
    <row r="8" spans="2:124" ht="31.5" x14ac:dyDescent="0.25">
      <c r="B8" s="87"/>
      <c r="C8" s="87"/>
      <c r="D8" s="19" t="s">
        <v>165</v>
      </c>
      <c r="E8" s="19" t="s">
        <v>166</v>
      </c>
      <c r="F8" s="39" t="s">
        <v>165</v>
      </c>
      <c r="G8" s="39" t="s">
        <v>166</v>
      </c>
      <c r="H8" s="39" t="s">
        <v>165</v>
      </c>
      <c r="I8" s="39" t="s">
        <v>166</v>
      </c>
    </row>
    <row r="9" spans="2:124" ht="47.25" x14ac:dyDescent="0.25">
      <c r="B9" s="16" t="s">
        <v>164</v>
      </c>
      <c r="C9" s="17"/>
      <c r="D9" s="17"/>
      <c r="E9" s="17"/>
      <c r="F9" s="17"/>
      <c r="G9" s="17"/>
      <c r="H9" s="17"/>
      <c r="I9" s="17"/>
    </row>
    <row r="10" spans="2:124" x14ac:dyDescent="0.25">
      <c r="B10" s="16" t="s">
        <v>150</v>
      </c>
      <c r="C10" s="17"/>
      <c r="D10" s="17"/>
      <c r="E10" s="17"/>
      <c r="F10" s="17"/>
      <c r="G10" s="17"/>
      <c r="H10" s="17"/>
      <c r="I10" s="17"/>
    </row>
    <row r="11" spans="2:124" x14ac:dyDescent="0.25">
      <c r="B11" s="16" t="s">
        <v>151</v>
      </c>
      <c r="C11" s="20" t="s">
        <v>152</v>
      </c>
      <c r="D11" s="18">
        <v>220726.06396300282</v>
      </c>
      <c r="E11" s="18">
        <f>D11</f>
        <v>220726.06396300282</v>
      </c>
      <c r="F11" s="35">
        <f>('Основные показатели'!CB51+'Основные показатели'!CB56-2725.56)/'Основные показатели'!CB31/12*1000</f>
        <v>223442.42335098382</v>
      </c>
      <c r="G11" s="35">
        <f>('Основные показатели'!CB51+'Основные показатели'!CB56-2725.56)/'Основные показатели'!CB31/12*1000</f>
        <v>223442.42335098382</v>
      </c>
      <c r="H11" s="18">
        <f>('Основные показатели'!CX51+'Основные показатели'!CX56)/'Основные показатели'!CX31/12*1000</f>
        <v>232315.08446958556</v>
      </c>
      <c r="I11" s="18">
        <f>H11</f>
        <v>232315.08446958556</v>
      </c>
    </row>
    <row r="12" spans="2:124" ht="47.25" x14ac:dyDescent="0.25">
      <c r="B12" s="16" t="s">
        <v>167</v>
      </c>
      <c r="C12" s="20" t="s">
        <v>172</v>
      </c>
      <c r="D12" s="40">
        <v>20.088068198330795</v>
      </c>
      <c r="E12" s="40">
        <v>20.088068198330795</v>
      </c>
      <c r="F12" s="36">
        <v>81.93</v>
      </c>
      <c r="G12" s="36">
        <v>87.56</v>
      </c>
      <c r="H12" s="36">
        <f>(24113.19/2)/('Основные показатели'!CX32/2)</f>
        <v>100.62969748312975</v>
      </c>
      <c r="I12" s="38">
        <f>H12*1.034</f>
        <v>104.05110719755616</v>
      </c>
    </row>
    <row r="13" spans="2:124" x14ac:dyDescent="0.25">
      <c r="B13" s="16" t="s">
        <v>153</v>
      </c>
      <c r="C13" s="20" t="s">
        <v>161</v>
      </c>
      <c r="D13" s="22">
        <v>0.47622999999999999</v>
      </c>
      <c r="E13" s="22">
        <f>D13</f>
        <v>0.47622999999999999</v>
      </c>
      <c r="F13" s="37">
        <v>0.53837999999999997</v>
      </c>
      <c r="G13" s="37">
        <v>0.54400999999999999</v>
      </c>
      <c r="H13" s="21">
        <f>(('Основные показатели'!CX51+'Основные показатели'!CX56)/'Основные показатели'!CX32+H12)/1000</f>
        <v>0.57520502250702155</v>
      </c>
      <c r="I13" s="21">
        <f>(('Основные показатели'!CX51+'Основные показатели'!CX56)/'Основные показатели'!CX32+I12)/1000</f>
        <v>0.57862643222144794</v>
      </c>
    </row>
    <row r="14" spans="2:124" x14ac:dyDescent="0.25">
      <c r="C14" s="11"/>
    </row>
    <row r="16" spans="2:124" ht="24.75" customHeight="1" x14ac:dyDescent="0.25">
      <c r="B16" s="10" t="s">
        <v>147</v>
      </c>
    </row>
    <row r="18" spans="7:9" x14ac:dyDescent="0.25">
      <c r="G18" s="23"/>
    </row>
    <row r="20" spans="7:9" x14ac:dyDescent="0.25">
      <c r="G20" s="24"/>
      <c r="H20" s="24"/>
      <c r="I20" s="24"/>
    </row>
  </sheetData>
  <mergeCells count="6">
    <mergeCell ref="B5:I5"/>
    <mergeCell ref="B7:B8"/>
    <mergeCell ref="C7:C8"/>
    <mergeCell ref="F7:G7"/>
    <mergeCell ref="D7:E7"/>
    <mergeCell ref="H7:I7"/>
  </mergeCells>
  <pageMargins left="0.3" right="0.17" top="0.64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ПРЕДЛОЖЕНИЕ</vt:lpstr>
      <vt:lpstr>Инф-ия об организации</vt:lpstr>
      <vt:lpstr>Основные показатели</vt:lpstr>
      <vt:lpstr>цены тарифы </vt:lpstr>
      <vt:lpstr>'Основные показатели'!Заголовки_для_печати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Радик Сингатуллин</cp:lastModifiedBy>
  <cp:lastPrinted>2019-04-22T13:02:42Z</cp:lastPrinted>
  <dcterms:created xsi:type="dcterms:W3CDTF">2004-09-19T06:34:55Z</dcterms:created>
  <dcterms:modified xsi:type="dcterms:W3CDTF">2019-04-29T13:00:31Z</dcterms:modified>
</cp:coreProperties>
</file>